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3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752" activeTab="1"/>
  </bookViews>
  <sheets>
    <sheet name="Old and New Design Comparison" sheetId="1" r:id="rId1"/>
    <sheet name="0.5v OLD" sheetId="4" r:id="rId2"/>
    <sheet name="0.3V_27C" sheetId="3" r:id="rId3"/>
    <sheet name="0.35V_27C" sheetId="10" r:id="rId4"/>
    <sheet name="0.4V_27C" sheetId="2" r:id="rId5"/>
    <sheet name="0.45V_27C" sheetId="9" r:id="rId6"/>
    <sheet name="0.9V" sheetId="5" r:id="rId7"/>
    <sheet name="1.0V" sheetId="6" r:id="rId8"/>
    <sheet name="1.2V" sheetId="7" r:id="rId9"/>
    <sheet name="0.5V_-40C" sheetId="11" r:id="rId10"/>
    <sheet name="0.5V_0C" sheetId="14" r:id="rId11"/>
    <sheet name="0.5V_27" sheetId="13" r:id="rId12"/>
    <sheet name="0.5V_65C" sheetId="19" r:id="rId13"/>
    <sheet name="0.5V_125C" sheetId="12" r:id="rId14"/>
    <sheet name="Energy Savigngs Plots" sheetId="8" r:id="rId15"/>
    <sheet name="Energy Delay Plots" sheetId="16" r:id="rId16"/>
    <sheet name="Temperature Plots" sheetId="20" r:id="rId17"/>
    <sheet name="XRC TT Data" sheetId="21" r:id="rId18"/>
  </sheets>
  <calcPr calcId="145621"/>
</workbook>
</file>

<file path=xl/calcChain.xml><?xml version="1.0" encoding="utf-8"?>
<calcChain xmlns="http://schemas.openxmlformats.org/spreadsheetml/2006/main">
  <c r="E38" i="1" l="1"/>
  <c r="E39" i="1"/>
  <c r="E40" i="1"/>
  <c r="E41" i="1"/>
  <c r="E37" i="1"/>
  <c r="H25" i="1"/>
  <c r="H27" i="1"/>
  <c r="E32" i="1"/>
  <c r="E33" i="1"/>
  <c r="E34" i="1"/>
  <c r="E35" i="1"/>
  <c r="E31" i="1"/>
  <c r="H26" i="1"/>
  <c r="H28" i="1"/>
  <c r="H29" i="1"/>
  <c r="E26" i="1"/>
  <c r="E27" i="1"/>
  <c r="E28" i="1"/>
  <c r="E29" i="1"/>
  <c r="E25" i="1"/>
  <c r="E8" i="1"/>
  <c r="E9" i="1"/>
  <c r="E10" i="1"/>
  <c r="E11" i="1"/>
  <c r="E7" i="1"/>
</calcChain>
</file>

<file path=xl/sharedStrings.xml><?xml version="1.0" encoding="utf-8"?>
<sst xmlns="http://schemas.openxmlformats.org/spreadsheetml/2006/main" count="956" uniqueCount="116">
  <si>
    <t>Processes @ 0.5V 27C</t>
  </si>
  <si>
    <t>Average Leakage Current Through VDD</t>
  </si>
  <si>
    <t xml:space="preserve"> Average Leakage Current Through VDDH</t>
  </si>
  <si>
    <t xml:space="preserve"> Total Standby Leakage Current</t>
  </si>
  <si>
    <t>TT</t>
  </si>
  <si>
    <t>FF</t>
  </si>
  <si>
    <t>SS</t>
  </si>
  <si>
    <t>FS</t>
  </si>
  <si>
    <t>SF</t>
  </si>
  <si>
    <t>Average LER 0 Energy</t>
  </si>
  <si>
    <t>Average LER 1 Energy</t>
  </si>
  <si>
    <t>Average LER Energy</t>
  </si>
  <si>
    <t>Average Rd 0 Energy</t>
  </si>
  <si>
    <t>Average Rd 1 Energy</t>
  </si>
  <si>
    <t xml:space="preserve"> Average Read Energy</t>
  </si>
  <si>
    <t>LER Energy Savings in terms of Multiplier</t>
  </si>
  <si>
    <t>Average WAR or Wr 0 Energy</t>
  </si>
  <si>
    <t>Average WAR or Wr 1 Energy</t>
  </si>
  <si>
    <t>Average WAR or Wr Energy</t>
  </si>
  <si>
    <t xml:space="preserve"> Ration of Average Rd to Average WAR or Wr Energy </t>
  </si>
  <si>
    <t>Processes @ 0.4V 27C</t>
  </si>
  <si>
    <t>Processes @ 0.3V 27C</t>
  </si>
  <si>
    <t>Processes @ 0.9V 27C</t>
  </si>
  <si>
    <t>Processes @ 1.0V 27C</t>
  </si>
  <si>
    <t>Processes @ 1.2V 27C</t>
  </si>
  <si>
    <t>(New Design) Total Standby Leakage Current</t>
  </si>
  <si>
    <t>(Old Design) Total Standby Leakage Current</t>
  </si>
  <si>
    <t>Leakage Increase in %</t>
  </si>
  <si>
    <t>(New Design) Average LER Energy</t>
  </si>
  <si>
    <t xml:space="preserve"> (New Design) Average Read Energy</t>
  </si>
  <si>
    <t>(New Design) LER Energy Savings in terms of Multiplier</t>
  </si>
  <si>
    <t>(New Design) Average WAR or Wr Energy</t>
  </si>
  <si>
    <t xml:space="preserve"> (New Design) Ratio of Average Rd to Average WAR or Wr Energy </t>
  </si>
  <si>
    <t>(New Design) Average Rd Energy</t>
  </si>
  <si>
    <t>(Old Design) Average Rd Energy</t>
  </si>
  <si>
    <t>(Old Design) Average Wr  Energy</t>
  </si>
  <si>
    <t>Rd Energy Savings in %</t>
  </si>
  <si>
    <t>(Old(Wr+Rd)- WAR)/ Old(Wr+Rd) Energy Savings in %</t>
  </si>
  <si>
    <t>New Design LER  Savings in terms of Multiplier</t>
  </si>
  <si>
    <t>(Old Design)  Average Wr + Average Rd Energy</t>
  </si>
  <si>
    <t>Processes</t>
  </si>
  <si>
    <t xml:space="preserve">Processes </t>
  </si>
  <si>
    <t>2KB High Speed Memory LER Energy Savings in terms of Multiplier @ 1.2v 27C</t>
  </si>
  <si>
    <t>2KB High Speed Memory LER Energy Savings in terms of Multiplier @ 1.0v 27C</t>
  </si>
  <si>
    <t>2KB High Speed Memory LER Energy Savings in terms of Multiplier @ 0.9v 27C</t>
  </si>
  <si>
    <t>4KB Data Memory LER Energy Savings in terms of Multiplier @ 0.5v 27C</t>
  </si>
  <si>
    <t>4KB Data Memory  LER Energy Savings in terms of Multiplier @ 0.4v 27C</t>
  </si>
  <si>
    <t>4KB Data Memory  LER Energy Savings in terms of Multiplier @ 0.3v 27C</t>
  </si>
  <si>
    <t>Processes @ 0.5V -40C</t>
  </si>
  <si>
    <t>Processes @ 0.5V 125C</t>
  </si>
  <si>
    <t>Processes @ 0.45V 27C</t>
  </si>
  <si>
    <t>Processes @ 0.35V 27C</t>
  </si>
  <si>
    <t>Failed</t>
  </si>
  <si>
    <t>4KB Subthreshold Memory LER Energy Savings in terms of Multiplier @ 0.45V 27C</t>
  </si>
  <si>
    <t>4KB Subthreshold Memory LER Energy Savings in terms of Multiplier @ 0.5V 27C</t>
  </si>
  <si>
    <t>4KB Subthreshold  Memory LER Energy Savings in terms of Multiplier @ 0.4V 27C</t>
  </si>
  <si>
    <t>4KB Subthreshold  Memory LER Energy Savings in terms of Multiplier @ 0.35V 27C</t>
  </si>
  <si>
    <t>4KB Subthreshold  Memory LER Energy Savings in terms of Multiplier @ 0.3V 27C</t>
  </si>
  <si>
    <t xml:space="preserve"> Total Standby Leakage Current @ 0.3V 27C in DMEM</t>
  </si>
  <si>
    <t xml:space="preserve"> Total Standby Leakage Current @ 0.35V 27C in DMEM</t>
  </si>
  <si>
    <t xml:space="preserve"> Total Standby Leakage Current @ 0.4V 27C in DMEM</t>
  </si>
  <si>
    <t xml:space="preserve"> Total Standby Leakage Current @ 0.45V 27C in DMEM</t>
  </si>
  <si>
    <t xml:space="preserve"> Total Standby Leakage Current @ 0.5V 27C in DMEM</t>
  </si>
  <si>
    <t>Average WAR Energy @ 0.3V 27C in DMEM</t>
  </si>
  <si>
    <t xml:space="preserve"> Average WAR Energy @ 0.35V 27C in DMEM</t>
  </si>
  <si>
    <t xml:space="preserve"> Average WAR Energy @ 0.4V 27C in DMEM</t>
  </si>
  <si>
    <t xml:space="preserve"> Average WAR Energy @ 0.45V 27C in DMEM</t>
  </si>
  <si>
    <t xml:space="preserve"> Average WAR Energy @ 0.5V 27C in DMEM</t>
  </si>
  <si>
    <t>Average Read Energy @ 0.3V 27C in DMEM</t>
  </si>
  <si>
    <t>Average LER Energy @ 0.3V 27C in DMEM</t>
  </si>
  <si>
    <t>Average Read Energy@ 0.35V 27C in DMEM</t>
  </si>
  <si>
    <t>Average Read Energy@ 0.4V 27C in DMEM</t>
  </si>
  <si>
    <t>Average Read Energy@ 0.45V 27C in DMEM</t>
  </si>
  <si>
    <t>Average Read Energy@ 0.5V 27C in DMEM</t>
  </si>
  <si>
    <t xml:space="preserve"> Average LER Energy @ 0.35V 27C in DMEM</t>
  </si>
  <si>
    <t>Average LER Energy @ 0.4V 27C in DMEM</t>
  </si>
  <si>
    <t>Average LER Energy @ 0.45V 27C in DMEM</t>
  </si>
  <si>
    <t>Average LER Energy@ 0.5V 27C in DMEM</t>
  </si>
  <si>
    <t>Processes @ 0.5V 0C</t>
  </si>
  <si>
    <t>Cycle Time</t>
  </si>
  <si>
    <t xml:space="preserve"> Access Time</t>
  </si>
  <si>
    <t xml:space="preserve"> Write after Read Time</t>
  </si>
  <si>
    <t xml:space="preserve"> Average Rd Energy</t>
  </si>
  <si>
    <t>Cycle Time vs. LER Energy</t>
  </si>
  <si>
    <t>Cycle Time vs. Rd Energy</t>
  </si>
  <si>
    <t>Cycle Time vs. WAR Energy</t>
  </si>
  <si>
    <t>Cycle Time vs. Access Time</t>
  </si>
  <si>
    <t>Cycle Time vs. WAR Time</t>
  </si>
  <si>
    <t>Processes @ 0.5V 65C</t>
  </si>
  <si>
    <t>Cycle Time@ 0.5V -40C</t>
  </si>
  <si>
    <t>Cycle Time@ 0.5V 0C</t>
  </si>
  <si>
    <t>Cycle Time@ 0.5V 27C</t>
  </si>
  <si>
    <t>Cycle Time@ 0.5V 65C</t>
  </si>
  <si>
    <t>Access Time@ 0.5V -40C</t>
  </si>
  <si>
    <t>Access Time@ 0.5V 0C</t>
  </si>
  <si>
    <t>Access Time@ 0.5V 27C</t>
  </si>
  <si>
    <t>Access Time@ 0.5V 65C</t>
  </si>
  <si>
    <t>Average WAR Energy@ 0.5V -40C</t>
  </si>
  <si>
    <t>Average WAR Energy@ 0.5V 0C</t>
  </si>
  <si>
    <t>Average WAR Energy@ 0.5V 27C</t>
  </si>
  <si>
    <t>Average WAR Energy@ 0.5V 65C</t>
  </si>
  <si>
    <t>Average Read Energy@ 0.5V -40C</t>
  </si>
  <si>
    <t>Average Read Energy@ 0.5V 0C</t>
  </si>
  <si>
    <t>Average Read Energy@ 0.5V 27C</t>
  </si>
  <si>
    <t>Average Read Energy@ 0.5V 65C</t>
  </si>
  <si>
    <t>Average LER Energy@ 0.5V -40C</t>
  </si>
  <si>
    <t>Average LER Energy@ 0.5V 0C</t>
  </si>
  <si>
    <t>Average LER Energy@ 0.5V 27C</t>
  </si>
  <si>
    <t>Average LER Energy@ 0.5V 65C</t>
  </si>
  <si>
    <t>Temperature</t>
  </si>
  <si>
    <t>Processes @ 0.5V 27C,Average Leakage Current Through VDD, Average Leakage Current Through VDDH, Total Standby Leakage Current</t>
  </si>
  <si>
    <t xml:space="preserve">TT,2.657602678515e-06, 2.044919955591e-09, 2.65964759847059e-06 </t>
  </si>
  <si>
    <t>Processes @ 0.5V 27C,Average LER 0 Energy,Average LER 1 Energy,Average LER Energy,Average Rd 0 Energy,Average Rd 1 Energy, Average Read Energy,LER Energy Savings in terms of Multiplier</t>
  </si>
  <si>
    <t>TT,8.186195001899e-13, 1.307126122051e-12, 1.06287281112045e-12,4.680995884892e-12, 5.100806072981e-12, 4.8909009789365e-12 ,4.60158631189432</t>
  </si>
  <si>
    <t xml:space="preserve">Processes @ 0.5V 27C,Average WAR or Wr 0 Energy,Average WAR or Wr 1 Energy,Average WAR or Wr Energy, Ration of Average Rd to Average WAR or Wr Energy </t>
  </si>
  <si>
    <t xml:space="preserve">TT,6.853794028384e-12, 7.851607413001e-12,7.3527007206925e-12,0.665184285982452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</si>
</sst>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1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1" fontId="0" fillId="0" borderId="2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 applyAlignment="1">
      <alignment horizontal="center" wrapText="1"/>
    </xf>
    <xf numFmtId="1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/>
    <xf numFmtId="11" fontId="0" fillId="0" borderId="1" xfId="0" applyNumberForma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LER Energy Savings </a:t>
            </a:r>
            <a:r>
              <a:rPr lang="en-US" sz="1800" b="1" i="0" u="none" strike="noStrike" baseline="0">
                <a:effectLst/>
              </a:rPr>
              <a:t>vs. Supply Voltage @ 27C in High Speed SRAM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TT</c:v>
          </c:tx>
          <c:marker>
            <c:symbol val="circle"/>
            <c:size val="7"/>
          </c:marker>
          <c:xVal>
            <c:numRef>
              <c:f>'Energy Savigngs Plots'!$F$19:$F$21</c:f>
              <c:numCache>
                <c:formatCode>General</c:formatCode>
                <c:ptCount val="3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</c:numCache>
            </c:numRef>
          </c:xVal>
          <c:yVal>
            <c:numRef>
              <c:f>'Energy Savigngs Plots'!$C$19:$E$19</c:f>
              <c:numCache>
                <c:formatCode>General</c:formatCode>
                <c:ptCount val="3"/>
                <c:pt idx="0">
                  <c:v>4.4870070737906396</c:v>
                </c:pt>
                <c:pt idx="1">
                  <c:v>4.6325060908838998</c:v>
                </c:pt>
                <c:pt idx="2">
                  <c:v>4.72921656527393</c:v>
                </c:pt>
              </c:numCache>
            </c:numRef>
          </c:yVal>
          <c:smooth val="1"/>
        </c:ser>
        <c:ser>
          <c:idx val="1"/>
          <c:order val="1"/>
          <c:tx>
            <c:v>FF</c:v>
          </c:tx>
          <c:marker>
            <c:symbol val="square"/>
            <c:size val="7"/>
          </c:marker>
          <c:xVal>
            <c:numRef>
              <c:f>'Energy Savigngs Plots'!$F$19:$F$21</c:f>
              <c:numCache>
                <c:formatCode>General</c:formatCode>
                <c:ptCount val="3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</c:numCache>
            </c:numRef>
          </c:xVal>
          <c:yVal>
            <c:numRef>
              <c:f>'Energy Savigngs Plots'!$C$20:$E$20</c:f>
              <c:numCache>
                <c:formatCode>General</c:formatCode>
                <c:ptCount val="3"/>
                <c:pt idx="0">
                  <c:v>7.4178980778300403</c:v>
                </c:pt>
                <c:pt idx="1">
                  <c:v>8.3134359339466108</c:v>
                </c:pt>
                <c:pt idx="2">
                  <c:v>9.80353858250173</c:v>
                </c:pt>
              </c:numCache>
            </c:numRef>
          </c:yVal>
          <c:smooth val="1"/>
        </c:ser>
        <c:ser>
          <c:idx val="2"/>
          <c:order val="2"/>
          <c:tx>
            <c:v>SS</c:v>
          </c:tx>
          <c:marker>
            <c:symbol val="star"/>
            <c:size val="5"/>
          </c:marker>
          <c:xVal>
            <c:numRef>
              <c:f>'Energy Savigngs Plots'!$F$19:$F$21</c:f>
              <c:numCache>
                <c:formatCode>General</c:formatCode>
                <c:ptCount val="3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</c:numCache>
            </c:numRef>
          </c:xVal>
          <c:yVal>
            <c:numRef>
              <c:f>'Energy Savigngs Plots'!$C$21:$E$21</c:f>
              <c:numCache>
                <c:formatCode>General</c:formatCode>
                <c:ptCount val="3"/>
                <c:pt idx="0">
                  <c:v>4.7733397419402603</c:v>
                </c:pt>
                <c:pt idx="1">
                  <c:v>4.9624065191957998</c:v>
                </c:pt>
                <c:pt idx="2">
                  <c:v>5.0975091841704803</c:v>
                </c:pt>
              </c:numCache>
            </c:numRef>
          </c:yVal>
          <c:smooth val="1"/>
        </c:ser>
        <c:ser>
          <c:idx val="3"/>
          <c:order val="3"/>
          <c:tx>
            <c:v>FS</c:v>
          </c:tx>
          <c:marker>
            <c:symbol val="triangle"/>
            <c:size val="7"/>
          </c:marker>
          <c:xVal>
            <c:numRef>
              <c:f>'Energy Savigngs Plots'!$F$19:$F$21</c:f>
              <c:numCache>
                <c:formatCode>General</c:formatCode>
                <c:ptCount val="3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</c:numCache>
            </c:numRef>
          </c:xVal>
          <c:yVal>
            <c:numRef>
              <c:f>'Energy Savigngs Plots'!$C$22:$E$22</c:f>
              <c:numCache>
                <c:formatCode>General</c:formatCode>
                <c:ptCount val="3"/>
                <c:pt idx="0">
                  <c:v>5.2473379598184202</c:v>
                </c:pt>
                <c:pt idx="1">
                  <c:v>5.4181969623451902</c:v>
                </c:pt>
                <c:pt idx="2">
                  <c:v>5.56059318108968</c:v>
                </c:pt>
              </c:numCache>
            </c:numRef>
          </c:yVal>
          <c:smooth val="1"/>
        </c:ser>
        <c:ser>
          <c:idx val="4"/>
          <c:order val="4"/>
          <c:tx>
            <c:v>SF</c:v>
          </c:tx>
          <c:marker>
            <c:symbol val="diamond"/>
            <c:size val="7"/>
          </c:marker>
          <c:xVal>
            <c:numRef>
              <c:f>'Energy Savigngs Plots'!$F$19:$F$21</c:f>
              <c:numCache>
                <c:formatCode>General</c:formatCode>
                <c:ptCount val="3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</c:numCache>
            </c:numRef>
          </c:xVal>
          <c:yVal>
            <c:numRef>
              <c:f>'Energy Savigngs Plots'!$C$23:$E$23</c:f>
              <c:numCache>
                <c:formatCode>General</c:formatCode>
                <c:ptCount val="3"/>
                <c:pt idx="0">
                  <c:v>4.21399463105812</c:v>
                </c:pt>
                <c:pt idx="1">
                  <c:v>4.3221795316355003</c:v>
                </c:pt>
                <c:pt idx="2">
                  <c:v>4.49080477566498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56224"/>
        <c:axId val="69153920"/>
      </c:scatterChart>
      <c:valAx>
        <c:axId val="57956224"/>
        <c:scaling>
          <c:orientation val="minMax"/>
          <c:max val="1.3"/>
          <c:min val="0.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Supply</a:t>
                </a:r>
                <a:r>
                  <a:rPr lang="en-US" sz="1600" baseline="0"/>
                  <a:t> voltage in Volts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9153920"/>
        <c:crosses val="autoZero"/>
        <c:crossBetween val="midCat"/>
      </c:valAx>
      <c:valAx>
        <c:axId val="69153920"/>
        <c:scaling>
          <c:orientation val="minMax"/>
          <c:max val="10"/>
          <c:min val="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LER</a:t>
                </a:r>
                <a:r>
                  <a:rPr lang="en-US" sz="1600" baseline="0"/>
                  <a:t> Energy Savings 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7956224"/>
        <c:crosses val="autoZero"/>
        <c:crossBetween val="midCat"/>
        <c:majorUnit val="2"/>
        <c:minorUnit val="0.4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Comparison of Read Energy @ 0.3V 27C  with LER Energy </a:t>
            </a:r>
            <a:r>
              <a:rPr lang="en-US" sz="1800" b="1" i="0" u="none" strike="noStrike" baseline="0">
                <a:effectLst/>
              </a:rPr>
              <a:t>@ 0. 5V 27C in 4KB Subthreshold Memory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LER Energy @ 0.5V 27C TT</c:v>
          </c:tx>
          <c:invertIfNegative val="0"/>
          <c:val>
            <c:numRef>
              <c:f>'Energy Savigngs Plots'!$G$169</c:f>
              <c:numCache>
                <c:formatCode>0.00E+00</c:formatCode>
                <c:ptCount val="1"/>
                <c:pt idx="0">
                  <c:v>2.4727154329675001E-13</c:v>
                </c:pt>
              </c:numCache>
            </c:numRef>
          </c:val>
        </c:ser>
        <c:ser>
          <c:idx val="1"/>
          <c:order val="1"/>
          <c:tx>
            <c:v>Read Energy @ 0.3V 27C TT</c:v>
          </c:tx>
          <c:invertIfNegative val="0"/>
          <c:val>
            <c:numRef>
              <c:f>'Energy Savigngs Plots'!$C$136</c:f>
              <c:numCache>
                <c:formatCode>0.00E+00</c:formatCode>
                <c:ptCount val="1"/>
                <c:pt idx="0">
                  <c:v>7.3920733874544998E-13</c:v>
                </c:pt>
              </c:numCache>
            </c:numRef>
          </c:val>
        </c:ser>
        <c:ser>
          <c:idx val="2"/>
          <c:order val="2"/>
          <c:tx>
            <c:v>LER Energy @ 0.5 27C FF</c:v>
          </c:tx>
          <c:invertIfNegative val="0"/>
          <c:val>
            <c:numRef>
              <c:f>'Energy Savigngs Plots'!$G$170</c:f>
              <c:numCache>
                <c:formatCode>0.00E+00</c:formatCode>
                <c:ptCount val="1"/>
                <c:pt idx="0">
                  <c:v>2.8648581656209999E-13</c:v>
                </c:pt>
              </c:numCache>
            </c:numRef>
          </c:val>
        </c:ser>
        <c:ser>
          <c:idx val="3"/>
          <c:order val="3"/>
          <c:tx>
            <c:v>Read Energy @ 0.3v 27C FF</c:v>
          </c:tx>
          <c:invertIfNegative val="0"/>
          <c:val>
            <c:numRef>
              <c:f>'Energy Savigngs Plots'!$C$170</c:f>
              <c:numCache>
                <c:formatCode>0.00E+00</c:formatCode>
                <c:ptCount val="1"/>
                <c:pt idx="0">
                  <c:v>7.3132747457560003E-13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095872"/>
        <c:axId val="54097792"/>
      </c:barChart>
      <c:catAx>
        <c:axId val="5409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Supply</a:t>
                </a:r>
                <a:r>
                  <a:rPr lang="en-US" sz="1600" baseline="0"/>
                  <a:t> voltage in Volts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54097792"/>
        <c:crosses val="autoZero"/>
        <c:auto val="0"/>
        <c:lblAlgn val="ctr"/>
        <c:lblOffset val="100"/>
        <c:noMultiLvlLbl val="0"/>
      </c:catAx>
      <c:valAx>
        <c:axId val="54097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LER</a:t>
                </a:r>
                <a:r>
                  <a:rPr lang="en-US" sz="1600" baseline="0"/>
                  <a:t> Energy or Read Energy in Joules 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2.8119507908611598E-2"/>
              <c:y val="0.14230387868183145"/>
            </c:manualLayout>
          </c:layout>
          <c:overlay val="0"/>
        </c:title>
        <c:numFmt formatCode="0.00E+00" sourceLinked="1"/>
        <c:majorTickMark val="out"/>
        <c:minorTickMark val="none"/>
        <c:tickLblPos val="nextTo"/>
        <c:crossAx val="54095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LER</a:t>
            </a:r>
            <a:r>
              <a:rPr lang="en-US" baseline="0"/>
              <a:t> Energy vs. Cycle Time @ 27C in 4KB Subthreshold Memory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TT</c:v>
          </c:tx>
          <c:marker>
            <c:symbol val="square"/>
            <c:size val="7"/>
          </c:marker>
          <c:xVal>
            <c:numRef>
              <c:f>'Energy Delay Plots'!$E$7:$E$11</c:f>
              <c:numCache>
                <c:formatCode>0.00E+00</c:formatCode>
                <c:ptCount val="5"/>
                <c:pt idx="0">
                  <c:v>2.1123499343960001E-5</c:v>
                </c:pt>
                <c:pt idx="1">
                  <c:v>6.5095485255119999E-6</c:v>
                </c:pt>
                <c:pt idx="2">
                  <c:v>2.0319119727529998E-6</c:v>
                </c:pt>
                <c:pt idx="3">
                  <c:v>6.8538369741020003E-7</c:v>
                </c:pt>
                <c:pt idx="4">
                  <c:v>2.3011199544780001E-7</c:v>
                </c:pt>
              </c:numCache>
            </c:numRef>
          </c:xVal>
          <c:yVal>
            <c:numRef>
              <c:f>'Energy Delay Plots'!$F$7:$F$11</c:f>
              <c:numCache>
                <c:formatCode>0.00E+00</c:formatCode>
                <c:ptCount val="5"/>
                <c:pt idx="0">
                  <c:v>4.6840463566569999E-13</c:v>
                </c:pt>
                <c:pt idx="1">
                  <c:v>1.4643790481564E-13</c:v>
                </c:pt>
                <c:pt idx="2">
                  <c:v>2.1294944509619999E-13</c:v>
                </c:pt>
                <c:pt idx="3">
                  <c:v>1.8062160929555001E-13</c:v>
                </c:pt>
                <c:pt idx="4">
                  <c:v>2.4727154329675001E-13</c:v>
                </c:pt>
              </c:numCache>
            </c:numRef>
          </c:yVal>
          <c:smooth val="1"/>
        </c:ser>
        <c:ser>
          <c:idx val="0"/>
          <c:order val="1"/>
          <c:tx>
            <c:v>FF</c:v>
          </c:tx>
          <c:xVal>
            <c:numRef>
              <c:f>'Energy Delay Plots'!$G$7:$G$11</c:f>
              <c:numCache>
                <c:formatCode>0.00E+00</c:formatCode>
                <c:ptCount val="5"/>
                <c:pt idx="0">
                  <c:v>1.82995070299E-6</c:v>
                </c:pt>
                <c:pt idx="1">
                  <c:v>6.1678416614870004E-7</c:v>
                </c:pt>
                <c:pt idx="2">
                  <c:v>3.7301530549739998E-7</c:v>
                </c:pt>
                <c:pt idx="3">
                  <c:v>1.6730807573190001E-7</c:v>
                </c:pt>
                <c:pt idx="4">
                  <c:v>7.1394866597800003E-8</c:v>
                </c:pt>
              </c:numCache>
            </c:numRef>
          </c:xVal>
          <c:yVal>
            <c:numRef>
              <c:f>'Energy Delay Plots'!$H$7:$H$11</c:f>
              <c:numCache>
                <c:formatCode>0.00E+00</c:formatCode>
                <c:ptCount val="5"/>
                <c:pt idx="0">
                  <c:v>1.4024995644119E-12</c:v>
                </c:pt>
                <c:pt idx="1">
                  <c:v>1.1675421128075E-12</c:v>
                </c:pt>
                <c:pt idx="2">
                  <c:v>4.8545402480575E-13</c:v>
                </c:pt>
                <c:pt idx="3">
                  <c:v>4.5472056336095E-13</c:v>
                </c:pt>
                <c:pt idx="4">
                  <c:v>3.2704221867285002E-13</c:v>
                </c:pt>
              </c:numCache>
            </c:numRef>
          </c:yVal>
          <c:smooth val="1"/>
        </c:ser>
        <c:ser>
          <c:idx val="2"/>
          <c:order val="2"/>
          <c:tx>
            <c:v>FS</c:v>
          </c:tx>
          <c:xVal>
            <c:numRef>
              <c:f>'Energy Delay Plots'!$K$9:$K$11</c:f>
              <c:numCache>
                <c:formatCode>0.00E+00</c:formatCode>
                <c:ptCount val="3"/>
                <c:pt idx="0">
                  <c:v>5.6740293064319999E-6</c:v>
                </c:pt>
                <c:pt idx="1">
                  <c:v>1.5756559783070001E-6</c:v>
                </c:pt>
                <c:pt idx="2">
                  <c:v>5.1202364138160002E-7</c:v>
                </c:pt>
              </c:numCache>
            </c:numRef>
          </c:xVal>
          <c:yVal>
            <c:numRef>
              <c:f>'Energy Delay Plots'!$L$9:$L$11</c:f>
              <c:numCache>
                <c:formatCode>0.00E+00</c:formatCode>
                <c:ptCount val="3"/>
                <c:pt idx="0">
                  <c:v>2.6435726258704999E-12</c:v>
                </c:pt>
                <c:pt idx="1">
                  <c:v>3.102572161316E-13</c:v>
                </c:pt>
                <c:pt idx="2">
                  <c:v>3.0613030557509999E-13</c:v>
                </c:pt>
              </c:numCache>
            </c:numRef>
          </c:yVal>
          <c:smooth val="1"/>
        </c:ser>
        <c:ser>
          <c:idx val="3"/>
          <c:order val="3"/>
          <c:tx>
            <c:v>SF</c:v>
          </c:tx>
          <c:marker>
            <c:symbol val="star"/>
            <c:size val="9"/>
          </c:marker>
          <c:xVal>
            <c:numRef>
              <c:f>'Energy Delay Plots'!$M$8:$M$11</c:f>
              <c:numCache>
                <c:formatCode>0.00E+00</c:formatCode>
                <c:ptCount val="4"/>
                <c:pt idx="0">
                  <c:v>8.8549003654079998E-6</c:v>
                </c:pt>
                <c:pt idx="1">
                  <c:v>2.8625951437970002E-6</c:v>
                </c:pt>
                <c:pt idx="2">
                  <c:v>8.7978918377910002E-7</c:v>
                </c:pt>
                <c:pt idx="3">
                  <c:v>2.4677899844950001E-7</c:v>
                </c:pt>
              </c:numCache>
            </c:numRef>
          </c:xVal>
          <c:yVal>
            <c:numRef>
              <c:f>'Energy Delay Plots'!$N$8:$N$11</c:f>
              <c:numCache>
                <c:formatCode>0.00E+00</c:formatCode>
                <c:ptCount val="4"/>
                <c:pt idx="0">
                  <c:v>1.7533943608285E-13</c:v>
                </c:pt>
                <c:pt idx="1">
                  <c:v>1.833246567661E-13</c:v>
                </c:pt>
                <c:pt idx="2">
                  <c:v>1.8040473436925E-13</c:v>
                </c:pt>
                <c:pt idx="3">
                  <c:v>2.3201059569970002E-13</c:v>
                </c:pt>
              </c:numCache>
            </c:numRef>
          </c:yVal>
          <c:smooth val="1"/>
        </c:ser>
        <c:ser>
          <c:idx val="4"/>
          <c:order val="4"/>
          <c:tx>
            <c:v>SS</c:v>
          </c:tx>
          <c:marker>
            <c:symbol val="circle"/>
            <c:size val="7"/>
          </c:marker>
          <c:xVal>
            <c:numRef>
              <c:f>'Energy Delay Plots'!$I$9:$I$11</c:f>
              <c:numCache>
                <c:formatCode>0.00E+00</c:formatCode>
                <c:ptCount val="3"/>
                <c:pt idx="0">
                  <c:v>1.0862470802429999E-5</c:v>
                </c:pt>
                <c:pt idx="1">
                  <c:v>3.2407932202370002E-6</c:v>
                </c:pt>
                <c:pt idx="2">
                  <c:v>9.702945541653999E-7</c:v>
                </c:pt>
              </c:numCache>
            </c:numRef>
          </c:xVal>
          <c:yVal>
            <c:numRef>
              <c:f>'Energy Delay Plots'!$J$9:$J$11</c:f>
              <c:numCache>
                <c:formatCode>0.00E+00</c:formatCode>
                <c:ptCount val="3"/>
                <c:pt idx="0">
                  <c:v>3.7924294185620002E-13</c:v>
                </c:pt>
                <c:pt idx="1">
                  <c:v>2.200749774513E-13</c:v>
                </c:pt>
                <c:pt idx="2">
                  <c:v>2.4224430807240001E-13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890688"/>
        <c:axId val="57909248"/>
      </c:scatterChart>
      <c:valAx>
        <c:axId val="57890688"/>
        <c:scaling>
          <c:orientation val="minMax"/>
          <c:max val="2.1200000000000007E-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Cycle Time in Seconds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low"/>
        <c:crossAx val="57909248"/>
        <c:crosses val="autoZero"/>
        <c:crossBetween val="midCat"/>
      </c:valAx>
      <c:valAx>
        <c:axId val="57909248"/>
        <c:scaling>
          <c:logBase val="2"/>
          <c:orientation val="minMax"/>
          <c:max val="3.6379788070917125E-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LER Energy in Joules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57890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Read</a:t>
            </a:r>
            <a:r>
              <a:rPr lang="en-US" baseline="0"/>
              <a:t> Energy vs. Cycle Time @ 27C in 4KB Subthresold Memory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TT</c:v>
          </c:tx>
          <c:marker>
            <c:symbol val="square"/>
            <c:size val="7"/>
          </c:marker>
          <c:xVal>
            <c:numRef>
              <c:f>'Energy Delay Plots'!$E$26:$E$30</c:f>
              <c:numCache>
                <c:formatCode>0.00E+00</c:formatCode>
                <c:ptCount val="5"/>
                <c:pt idx="0">
                  <c:v>2.1123499343960001E-5</c:v>
                </c:pt>
                <c:pt idx="1">
                  <c:v>6.5095485255119999E-6</c:v>
                </c:pt>
                <c:pt idx="2">
                  <c:v>2.0319119727529998E-6</c:v>
                </c:pt>
                <c:pt idx="3">
                  <c:v>6.8538369741020003E-7</c:v>
                </c:pt>
                <c:pt idx="4">
                  <c:v>2.3011199544780001E-7</c:v>
                </c:pt>
              </c:numCache>
            </c:numRef>
          </c:xVal>
          <c:yVal>
            <c:numRef>
              <c:f>'Energy Delay Plots'!$F$26:$F$30</c:f>
              <c:numCache>
                <c:formatCode>0.00E+00</c:formatCode>
                <c:ptCount val="5"/>
                <c:pt idx="0">
                  <c:v>1.3742475973304999E-12</c:v>
                </c:pt>
                <c:pt idx="1">
                  <c:v>1.362664118264E-12</c:v>
                </c:pt>
                <c:pt idx="2">
                  <c:v>9.7817549192305005E-13</c:v>
                </c:pt>
                <c:pt idx="3">
                  <c:v>1.353479373536E-12</c:v>
                </c:pt>
                <c:pt idx="4">
                  <c:v>1.7329969161805E-12</c:v>
                </c:pt>
              </c:numCache>
            </c:numRef>
          </c:yVal>
          <c:smooth val="1"/>
        </c:ser>
        <c:ser>
          <c:idx val="0"/>
          <c:order val="1"/>
          <c:tx>
            <c:v>FF</c:v>
          </c:tx>
          <c:xVal>
            <c:numRef>
              <c:f>'Energy Delay Plots'!$G$26:$G$30</c:f>
              <c:numCache>
                <c:formatCode>0.00E+00</c:formatCode>
                <c:ptCount val="5"/>
                <c:pt idx="0">
                  <c:v>1.82995070299E-6</c:v>
                </c:pt>
                <c:pt idx="1">
                  <c:v>6.1678416614870004E-7</c:v>
                </c:pt>
                <c:pt idx="2">
                  <c:v>3.7301530549739998E-7</c:v>
                </c:pt>
                <c:pt idx="3">
                  <c:v>1.6730807573190001E-7</c:v>
                </c:pt>
                <c:pt idx="4">
                  <c:v>7.1394866597800003E-8</c:v>
                </c:pt>
              </c:numCache>
            </c:numRef>
          </c:xVal>
          <c:yVal>
            <c:numRef>
              <c:f>'Energy Delay Plots'!$H$26:$H$30</c:f>
              <c:numCache>
                <c:formatCode>0.00E+00</c:formatCode>
                <c:ptCount val="5"/>
                <c:pt idx="0">
                  <c:v>2.9172582586665E-12</c:v>
                </c:pt>
                <c:pt idx="1">
                  <c:v>2.875998623035E-12</c:v>
                </c:pt>
                <c:pt idx="2">
                  <c:v>1.7268787201005001E-12</c:v>
                </c:pt>
                <c:pt idx="3">
                  <c:v>2.4163071319415E-12</c:v>
                </c:pt>
                <c:pt idx="4">
                  <c:v>1.952121689581E-12</c:v>
                </c:pt>
              </c:numCache>
            </c:numRef>
          </c:yVal>
          <c:smooth val="1"/>
        </c:ser>
        <c:ser>
          <c:idx val="2"/>
          <c:order val="2"/>
          <c:tx>
            <c:v>FS</c:v>
          </c:tx>
          <c:xVal>
            <c:numRef>
              <c:f>'Energy Delay Plots'!$K$28:$K$30</c:f>
              <c:numCache>
                <c:formatCode>0.00E+00</c:formatCode>
                <c:ptCount val="3"/>
                <c:pt idx="0">
                  <c:v>5.6740293064319999E-6</c:v>
                </c:pt>
                <c:pt idx="1">
                  <c:v>1.5756559783070001E-6</c:v>
                </c:pt>
                <c:pt idx="2">
                  <c:v>5.1202364138160002E-7</c:v>
                </c:pt>
              </c:numCache>
            </c:numRef>
          </c:xVal>
          <c:yVal>
            <c:numRef>
              <c:f>'Energy Delay Plots'!$L$28:$L$30</c:f>
              <c:numCache>
                <c:formatCode>0.00E+00</c:formatCode>
                <c:ptCount val="3"/>
                <c:pt idx="0">
                  <c:v>4.4262111750945004E-12</c:v>
                </c:pt>
                <c:pt idx="1">
                  <c:v>2.1137391170125002E-12</c:v>
                </c:pt>
                <c:pt idx="2">
                  <c:v>2.2134418654469999E-12</c:v>
                </c:pt>
              </c:numCache>
            </c:numRef>
          </c:yVal>
          <c:smooth val="1"/>
        </c:ser>
        <c:ser>
          <c:idx val="3"/>
          <c:order val="3"/>
          <c:tx>
            <c:v>SF</c:v>
          </c:tx>
          <c:marker>
            <c:symbol val="star"/>
            <c:size val="9"/>
          </c:marker>
          <c:xVal>
            <c:numRef>
              <c:f>'Energy Delay Plots'!$M$27:$M$30</c:f>
              <c:numCache>
                <c:formatCode>0.00E+00</c:formatCode>
                <c:ptCount val="4"/>
                <c:pt idx="0">
                  <c:v>8.8549003654079998E-6</c:v>
                </c:pt>
                <c:pt idx="1">
                  <c:v>2.8625951437970002E-6</c:v>
                </c:pt>
                <c:pt idx="2">
                  <c:v>8.7978918377910002E-7</c:v>
                </c:pt>
                <c:pt idx="3">
                  <c:v>2.4677899844950001E-7</c:v>
                </c:pt>
              </c:numCache>
            </c:numRef>
          </c:xVal>
          <c:yVal>
            <c:numRef>
              <c:f>'Energy Delay Plots'!$N$27:$N$30</c:f>
              <c:numCache>
                <c:formatCode>0.00E+00</c:formatCode>
                <c:ptCount val="4"/>
                <c:pt idx="0">
                  <c:v>1.0261736691147E-12</c:v>
                </c:pt>
                <c:pt idx="1">
                  <c:v>8.2956180556845001E-13</c:v>
                </c:pt>
                <c:pt idx="2">
                  <c:v>1.0798387781435001E-12</c:v>
                </c:pt>
                <c:pt idx="3">
                  <c:v>1.1981944467260001E-12</c:v>
                </c:pt>
              </c:numCache>
            </c:numRef>
          </c:yVal>
          <c:smooth val="1"/>
        </c:ser>
        <c:ser>
          <c:idx val="4"/>
          <c:order val="4"/>
          <c:tx>
            <c:v>SS</c:v>
          </c:tx>
          <c:marker>
            <c:symbol val="circle"/>
            <c:size val="7"/>
          </c:marker>
          <c:xVal>
            <c:numRef>
              <c:f>'Energy Delay Plots'!$I$28:$I$30</c:f>
              <c:numCache>
                <c:formatCode>0.00E+00</c:formatCode>
                <c:ptCount val="3"/>
                <c:pt idx="0">
                  <c:v>1.0862470802429999E-5</c:v>
                </c:pt>
                <c:pt idx="1">
                  <c:v>3.2407932202370002E-6</c:v>
                </c:pt>
                <c:pt idx="2">
                  <c:v>9.702945541653999E-7</c:v>
                </c:pt>
              </c:numCache>
            </c:numRef>
          </c:xVal>
          <c:yVal>
            <c:numRef>
              <c:f>'Energy Delay Plots'!$J$28:$J$30</c:f>
              <c:numCache>
                <c:formatCode>0.00E+00</c:formatCode>
                <c:ptCount val="3"/>
                <c:pt idx="0">
                  <c:v>1.0676020153201501E-12</c:v>
                </c:pt>
                <c:pt idx="1">
                  <c:v>1.1261246388405E-12</c:v>
                </c:pt>
                <c:pt idx="2">
                  <c:v>1.5165827837089999E-12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29088"/>
        <c:axId val="57959936"/>
      </c:scatterChart>
      <c:valAx>
        <c:axId val="57929088"/>
        <c:scaling>
          <c:orientation val="minMax"/>
          <c:max val="2.1200000000000007E-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Cycle Time in Seconds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low"/>
        <c:crossAx val="57959936"/>
        <c:crosses val="autoZero"/>
        <c:crossBetween val="midCat"/>
      </c:valAx>
      <c:valAx>
        <c:axId val="57959936"/>
        <c:scaling>
          <c:logBase val="2"/>
          <c:orientation val="minMax"/>
          <c:max val="7.2759576141834453E-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Read Energy in Joules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579290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Write</a:t>
            </a:r>
            <a:r>
              <a:rPr lang="en-US" baseline="0"/>
              <a:t> After Read Energy vs. Cycle Time @ 27C in 4KB Subthreshold Memory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TT</c:v>
          </c:tx>
          <c:marker>
            <c:symbol val="square"/>
            <c:size val="7"/>
          </c:marker>
          <c:xVal>
            <c:numRef>
              <c:f>'Energy Delay Plots'!$E$45:$E$49</c:f>
              <c:numCache>
                <c:formatCode>0.00E+00</c:formatCode>
                <c:ptCount val="5"/>
                <c:pt idx="0">
                  <c:v>2.1123499343960001E-5</c:v>
                </c:pt>
                <c:pt idx="1">
                  <c:v>6.5095485255119999E-6</c:v>
                </c:pt>
                <c:pt idx="2">
                  <c:v>2.0319119727529998E-6</c:v>
                </c:pt>
                <c:pt idx="3">
                  <c:v>6.8538369741020003E-7</c:v>
                </c:pt>
                <c:pt idx="4">
                  <c:v>2.3011199544780001E-7</c:v>
                </c:pt>
              </c:numCache>
            </c:numRef>
          </c:xVal>
          <c:yVal>
            <c:numRef>
              <c:f>'Energy Delay Plots'!$F$45:$F$49</c:f>
              <c:numCache>
                <c:formatCode>0.00E+00</c:formatCode>
                <c:ptCount val="5"/>
                <c:pt idx="0">
                  <c:v>4.4701494848975002E-13</c:v>
                </c:pt>
                <c:pt idx="1">
                  <c:v>5.4373573904195001E-13</c:v>
                </c:pt>
                <c:pt idx="2">
                  <c:v>5.3234095094895001E-13</c:v>
                </c:pt>
                <c:pt idx="3">
                  <c:v>1.055686306872E-12</c:v>
                </c:pt>
                <c:pt idx="4">
                  <c:v>1.4817627758955001E-12</c:v>
                </c:pt>
              </c:numCache>
            </c:numRef>
          </c:yVal>
          <c:smooth val="1"/>
        </c:ser>
        <c:ser>
          <c:idx val="0"/>
          <c:order val="1"/>
          <c:tx>
            <c:v>FF</c:v>
          </c:tx>
          <c:xVal>
            <c:numRef>
              <c:f>'Energy Delay Plots'!$G$45:$G$49</c:f>
              <c:numCache>
                <c:formatCode>0.00E+00</c:formatCode>
                <c:ptCount val="5"/>
                <c:pt idx="0">
                  <c:v>1.82995070299E-6</c:v>
                </c:pt>
                <c:pt idx="1">
                  <c:v>6.1678416614870004E-7</c:v>
                </c:pt>
                <c:pt idx="2">
                  <c:v>3.7301530549739998E-7</c:v>
                </c:pt>
                <c:pt idx="3">
                  <c:v>1.6730807573190001E-7</c:v>
                </c:pt>
                <c:pt idx="4">
                  <c:v>7.1394866597800003E-8</c:v>
                </c:pt>
              </c:numCache>
            </c:numRef>
          </c:xVal>
          <c:yVal>
            <c:numRef>
              <c:f>'Energy Delay Plots'!$H$45:$H$49</c:f>
              <c:numCache>
                <c:formatCode>0.00E+00</c:formatCode>
                <c:ptCount val="5"/>
                <c:pt idx="0">
                  <c:v>2.5363731897815001E-12</c:v>
                </c:pt>
                <c:pt idx="1">
                  <c:v>2.2512060119315001E-12</c:v>
                </c:pt>
                <c:pt idx="2">
                  <c:v>7.8440900764525005E-13</c:v>
                </c:pt>
                <c:pt idx="3">
                  <c:v>1.0547172146503E-12</c:v>
                </c:pt>
                <c:pt idx="4">
                  <c:v>1.4817627758955001E-12</c:v>
                </c:pt>
              </c:numCache>
            </c:numRef>
          </c:yVal>
          <c:smooth val="1"/>
        </c:ser>
        <c:ser>
          <c:idx val="2"/>
          <c:order val="2"/>
          <c:tx>
            <c:v>FS</c:v>
          </c:tx>
          <c:xVal>
            <c:numRef>
              <c:f>'Energy Delay Plots'!$K$47:$K$49</c:f>
              <c:numCache>
                <c:formatCode>0.00E+00</c:formatCode>
                <c:ptCount val="3"/>
                <c:pt idx="0">
                  <c:v>5.6740293064319999E-6</c:v>
                </c:pt>
                <c:pt idx="1">
                  <c:v>1.5756559783070001E-6</c:v>
                </c:pt>
                <c:pt idx="2">
                  <c:v>5.1202364138160002E-7</c:v>
                </c:pt>
              </c:numCache>
            </c:numRef>
          </c:xVal>
          <c:yVal>
            <c:numRef>
              <c:f>'Energy Delay Plots'!$L$47:$L$49</c:f>
              <c:numCache>
                <c:formatCode>0.00E+00</c:formatCode>
                <c:ptCount val="3"/>
                <c:pt idx="0">
                  <c:v>1.719692098301E-12</c:v>
                </c:pt>
                <c:pt idx="1">
                  <c:v>9.098817283546499E-13</c:v>
                </c:pt>
                <c:pt idx="2">
                  <c:v>1.537610702303E-12</c:v>
                </c:pt>
              </c:numCache>
            </c:numRef>
          </c:yVal>
          <c:smooth val="1"/>
        </c:ser>
        <c:ser>
          <c:idx val="3"/>
          <c:order val="3"/>
          <c:tx>
            <c:v>SF</c:v>
          </c:tx>
          <c:marker>
            <c:symbol val="star"/>
            <c:size val="9"/>
          </c:marker>
          <c:xVal>
            <c:numRef>
              <c:f>'Energy Delay Plots'!$M$46:$M$49</c:f>
              <c:numCache>
                <c:formatCode>0.00E+00</c:formatCode>
                <c:ptCount val="4"/>
                <c:pt idx="0">
                  <c:v>8.8549003654079998E-6</c:v>
                </c:pt>
                <c:pt idx="1">
                  <c:v>2.8625951437970002E-6</c:v>
                </c:pt>
                <c:pt idx="2">
                  <c:v>8.7978918377910002E-7</c:v>
                </c:pt>
                <c:pt idx="3">
                  <c:v>2.4677899844950001E-7</c:v>
                </c:pt>
              </c:numCache>
            </c:numRef>
          </c:xVal>
          <c:yVal>
            <c:numRef>
              <c:f>'Energy Delay Plots'!$N$46:$N$49</c:f>
              <c:numCache>
                <c:formatCode>0.00E+00</c:formatCode>
                <c:ptCount val="4"/>
                <c:pt idx="0">
                  <c:v>2.6379683752975002E-13</c:v>
                </c:pt>
                <c:pt idx="1">
                  <c:v>6.3038347293364999E-13</c:v>
                </c:pt>
                <c:pt idx="2">
                  <c:v>9.6927265370724991E-13</c:v>
                </c:pt>
                <c:pt idx="3">
                  <c:v>1.2874349098665E-12</c:v>
                </c:pt>
              </c:numCache>
            </c:numRef>
          </c:yVal>
          <c:smooth val="1"/>
        </c:ser>
        <c:ser>
          <c:idx val="4"/>
          <c:order val="4"/>
          <c:tx>
            <c:v>SS</c:v>
          </c:tx>
          <c:marker>
            <c:symbol val="circle"/>
            <c:size val="7"/>
          </c:marker>
          <c:xVal>
            <c:numRef>
              <c:f>'Energy Delay Plots'!$I$47:$I$49</c:f>
              <c:numCache>
                <c:formatCode>0.00E+00</c:formatCode>
                <c:ptCount val="3"/>
                <c:pt idx="0">
                  <c:v>1.0862470802429999E-5</c:v>
                </c:pt>
                <c:pt idx="1">
                  <c:v>3.2407932202370002E-6</c:v>
                </c:pt>
                <c:pt idx="2">
                  <c:v>9.702945541653999E-7</c:v>
                </c:pt>
              </c:numCache>
            </c:numRef>
          </c:xVal>
          <c:yVal>
            <c:numRef>
              <c:f>'Energy Delay Plots'!$J$47:$J$49</c:f>
              <c:numCache>
                <c:formatCode>0.00E+00</c:formatCode>
                <c:ptCount val="3"/>
                <c:pt idx="0">
                  <c:v>9.9160526062689993E-13</c:v>
                </c:pt>
                <c:pt idx="1">
                  <c:v>1.080420082631E-12</c:v>
                </c:pt>
                <c:pt idx="2">
                  <c:v>1.5756115361355E-12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96416"/>
        <c:axId val="57998336"/>
      </c:scatterChart>
      <c:valAx>
        <c:axId val="57996416"/>
        <c:scaling>
          <c:orientation val="minMax"/>
          <c:max val="2.1200000000000007E-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Cycle Time in Seconds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low"/>
        <c:crossAx val="57998336"/>
        <c:crosses val="autoZero"/>
        <c:crossBetween val="midCat"/>
      </c:valAx>
      <c:valAx>
        <c:axId val="57998336"/>
        <c:scaling>
          <c:logBase val="2"/>
          <c:orientation val="minMax"/>
          <c:max val="3.6379788070917125E-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Write After Read</a:t>
                </a:r>
                <a:r>
                  <a:rPr lang="en-US" sz="1600" baseline="0"/>
                  <a:t> </a:t>
                </a:r>
                <a:r>
                  <a:rPr lang="en-US" sz="1600"/>
                  <a:t>Energy in Joules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57996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Access</a:t>
            </a:r>
            <a:r>
              <a:rPr lang="en-US" baseline="0"/>
              <a:t> Time vs. Cycle Time @27C in 4KB Subthreshold Memory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TT</c:v>
          </c:tx>
          <c:marker>
            <c:symbol val="square"/>
            <c:size val="7"/>
          </c:marker>
          <c:xVal>
            <c:numRef>
              <c:f>'Energy Delay Plots'!$E$64:$E$68</c:f>
              <c:numCache>
                <c:formatCode>0.00E+00</c:formatCode>
                <c:ptCount val="5"/>
                <c:pt idx="0">
                  <c:v>2.1123499343960001E-5</c:v>
                </c:pt>
                <c:pt idx="1">
                  <c:v>6.5095485255119999E-6</c:v>
                </c:pt>
                <c:pt idx="2">
                  <c:v>2.0319119727529998E-6</c:v>
                </c:pt>
                <c:pt idx="3">
                  <c:v>6.8538369741020003E-7</c:v>
                </c:pt>
                <c:pt idx="4">
                  <c:v>2.3011199544780001E-7</c:v>
                </c:pt>
              </c:numCache>
            </c:numRef>
          </c:xVal>
          <c:yVal>
            <c:numRef>
              <c:f>'Energy Delay Plots'!$F$64:$F$68</c:f>
              <c:numCache>
                <c:formatCode>0.00E+00</c:formatCode>
                <c:ptCount val="5"/>
                <c:pt idx="0">
                  <c:v>2.0402695589870001E-5</c:v>
                </c:pt>
                <c:pt idx="1">
                  <c:v>6.1915836135180003E-6</c:v>
                </c:pt>
                <c:pt idx="2">
                  <c:v>1.8817658682770001E-6</c:v>
                </c:pt>
                <c:pt idx="3">
                  <c:v>6.1671152761729998E-7</c:v>
                </c:pt>
                <c:pt idx="4">
                  <c:v>1.9778191457900001E-7</c:v>
                </c:pt>
              </c:numCache>
            </c:numRef>
          </c:yVal>
          <c:smooth val="1"/>
        </c:ser>
        <c:ser>
          <c:idx val="0"/>
          <c:order val="1"/>
          <c:tx>
            <c:v>FF</c:v>
          </c:tx>
          <c:xVal>
            <c:numRef>
              <c:f>'Energy Delay Plots'!$G$64:$G$68</c:f>
              <c:numCache>
                <c:formatCode>0.00E+00</c:formatCode>
                <c:ptCount val="5"/>
                <c:pt idx="0">
                  <c:v>1.82995070299E-6</c:v>
                </c:pt>
                <c:pt idx="1">
                  <c:v>6.1678416614870004E-7</c:v>
                </c:pt>
                <c:pt idx="2">
                  <c:v>3.7301530549739998E-7</c:v>
                </c:pt>
                <c:pt idx="3">
                  <c:v>1.6730807573190001E-7</c:v>
                </c:pt>
                <c:pt idx="4">
                  <c:v>7.1394866597800003E-8</c:v>
                </c:pt>
              </c:numCache>
            </c:numRef>
          </c:xVal>
          <c:yVal>
            <c:numRef>
              <c:f>'Energy Delay Plots'!$H$64:$H$68</c:f>
              <c:numCache>
                <c:formatCode>0.00E+00</c:formatCode>
                <c:ptCount val="5"/>
                <c:pt idx="0">
                  <c:v>2.5075848795829999E-6</c:v>
                </c:pt>
                <c:pt idx="1">
                  <c:v>8.5657251328330003E-7</c:v>
                </c:pt>
                <c:pt idx="2">
                  <c:v>2.9423459587219999E-7</c:v>
                </c:pt>
                <c:pt idx="3">
                  <c:v>1.2254803611129999E-7</c:v>
                </c:pt>
                <c:pt idx="4">
                  <c:v>4.9422896334579998E-8</c:v>
                </c:pt>
              </c:numCache>
            </c:numRef>
          </c:yVal>
          <c:smooth val="1"/>
        </c:ser>
        <c:ser>
          <c:idx val="2"/>
          <c:order val="2"/>
          <c:tx>
            <c:v>FS</c:v>
          </c:tx>
          <c:xVal>
            <c:numRef>
              <c:f>'Energy Delay Plots'!$K$66:$K$68</c:f>
              <c:numCache>
                <c:formatCode>0.00E+00</c:formatCode>
                <c:ptCount val="3"/>
                <c:pt idx="0">
                  <c:v>5.6740293064319999E-6</c:v>
                </c:pt>
                <c:pt idx="1">
                  <c:v>1.5756559783070001E-6</c:v>
                </c:pt>
                <c:pt idx="2">
                  <c:v>5.1202364138160002E-7</c:v>
                </c:pt>
              </c:numCache>
            </c:numRef>
          </c:xVal>
          <c:yVal>
            <c:numRef>
              <c:f>'Energy Delay Plots'!$L$66:$L$68</c:f>
              <c:numCache>
                <c:formatCode>0.00E+00</c:formatCode>
                <c:ptCount val="3"/>
                <c:pt idx="0">
                  <c:v>5.5518822391739998E-6</c:v>
                </c:pt>
                <c:pt idx="1">
                  <c:v>1.520858520363E-6</c:v>
                </c:pt>
                <c:pt idx="2">
                  <c:v>4.8283280389559996E-7</c:v>
                </c:pt>
              </c:numCache>
            </c:numRef>
          </c:yVal>
          <c:smooth val="1"/>
        </c:ser>
        <c:ser>
          <c:idx val="3"/>
          <c:order val="3"/>
          <c:tx>
            <c:v>SF</c:v>
          </c:tx>
          <c:marker>
            <c:symbol val="star"/>
            <c:size val="9"/>
          </c:marker>
          <c:xVal>
            <c:numRef>
              <c:f>'Energy Delay Plots'!$M$65:$M$68</c:f>
              <c:numCache>
                <c:formatCode>0.00E+00</c:formatCode>
                <c:ptCount val="4"/>
                <c:pt idx="0">
                  <c:v>8.8549003654079998E-6</c:v>
                </c:pt>
                <c:pt idx="1">
                  <c:v>2.8625951437970002E-6</c:v>
                </c:pt>
                <c:pt idx="2">
                  <c:v>8.7978918377910002E-7</c:v>
                </c:pt>
                <c:pt idx="3">
                  <c:v>2.4677899844950001E-7</c:v>
                </c:pt>
              </c:numCache>
            </c:numRef>
          </c:xVal>
          <c:yVal>
            <c:numRef>
              <c:f>'Energy Delay Plots'!$N$65:$N$68</c:f>
              <c:numCache>
                <c:formatCode>0.00E+00</c:formatCode>
                <c:ptCount val="4"/>
                <c:pt idx="0">
                  <c:v>8.4458340063020007E-6</c:v>
                </c:pt>
                <c:pt idx="1">
                  <c:v>2.6828411420130002E-6</c:v>
                </c:pt>
                <c:pt idx="2">
                  <c:v>7.9818790430699999E-7</c:v>
                </c:pt>
                <c:pt idx="3">
                  <c:v>2.0876534645789999E-7</c:v>
                </c:pt>
              </c:numCache>
            </c:numRef>
          </c:yVal>
          <c:smooth val="1"/>
        </c:ser>
        <c:ser>
          <c:idx val="4"/>
          <c:order val="4"/>
          <c:tx>
            <c:v>SS</c:v>
          </c:tx>
          <c:marker>
            <c:symbol val="circle"/>
            <c:size val="7"/>
          </c:marker>
          <c:xVal>
            <c:numRef>
              <c:f>'Energy Delay Plots'!$I$66:$I$68</c:f>
              <c:numCache>
                <c:formatCode>0.00E+00</c:formatCode>
                <c:ptCount val="3"/>
                <c:pt idx="0">
                  <c:v>1.0862470802429999E-5</c:v>
                </c:pt>
                <c:pt idx="1">
                  <c:v>3.2407932202370002E-6</c:v>
                </c:pt>
                <c:pt idx="2">
                  <c:v>9.702945541653999E-7</c:v>
                </c:pt>
              </c:numCache>
            </c:numRef>
          </c:xVal>
          <c:yVal>
            <c:numRef>
              <c:f>'Energy Delay Plots'!$J$66:$J$68</c:f>
              <c:numCache>
                <c:formatCode>0.00E+00</c:formatCode>
                <c:ptCount val="3"/>
                <c:pt idx="0">
                  <c:v>1.0551833670120001E-5</c:v>
                </c:pt>
                <c:pt idx="1">
                  <c:v>3.087668944733E-6</c:v>
                </c:pt>
                <c:pt idx="2">
                  <c:v>9.1683580596130005E-7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73088"/>
        <c:axId val="58483456"/>
      </c:scatterChart>
      <c:valAx>
        <c:axId val="58473088"/>
        <c:scaling>
          <c:orientation val="minMax"/>
          <c:max val="2.1200000000000007E-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Cycle Time in Seconds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low"/>
        <c:crossAx val="58483456"/>
        <c:crosses val="autoZero"/>
        <c:crossBetween val="midCat"/>
      </c:valAx>
      <c:valAx>
        <c:axId val="58483456"/>
        <c:scaling>
          <c:logBase val="2"/>
          <c:orientation val="minMax"/>
          <c:max val="2.5000000000000008E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Access Time in</a:t>
                </a:r>
                <a:r>
                  <a:rPr lang="en-US" sz="1600" baseline="0"/>
                  <a:t> Seconds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584730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Write</a:t>
            </a:r>
            <a:r>
              <a:rPr lang="en-US" baseline="0"/>
              <a:t> After Read Time vs. Cycle Time @ 27C in 4KB Subthreshold Memory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TT</c:v>
          </c:tx>
          <c:marker>
            <c:symbol val="square"/>
            <c:size val="7"/>
          </c:marker>
          <c:xVal>
            <c:numRef>
              <c:f>'Energy Delay Plots'!$E$83:$E$87</c:f>
              <c:numCache>
                <c:formatCode>0.00E+00</c:formatCode>
                <c:ptCount val="5"/>
                <c:pt idx="0">
                  <c:v>2.1123499343960001E-5</c:v>
                </c:pt>
                <c:pt idx="1">
                  <c:v>6.5095485255119999E-6</c:v>
                </c:pt>
                <c:pt idx="2">
                  <c:v>2.0319119727529998E-6</c:v>
                </c:pt>
                <c:pt idx="3">
                  <c:v>6.8538369741020003E-7</c:v>
                </c:pt>
                <c:pt idx="4">
                  <c:v>2.3011199544780001E-7</c:v>
                </c:pt>
              </c:numCache>
            </c:numRef>
          </c:xVal>
          <c:yVal>
            <c:numRef>
              <c:f>'Energy Delay Plots'!$F$83:$F$87</c:f>
              <c:numCache>
                <c:formatCode>0.00E+00</c:formatCode>
                <c:ptCount val="5"/>
                <c:pt idx="0">
                  <c:v>1.4631410958990001E-5</c:v>
                </c:pt>
                <c:pt idx="1">
                  <c:v>4.4199590908079996E-6</c:v>
                </c:pt>
                <c:pt idx="2">
                  <c:v>1.3719516457429999E-6</c:v>
                </c:pt>
                <c:pt idx="3">
                  <c:v>4.6364043337719999E-7</c:v>
                </c:pt>
                <c:pt idx="4">
                  <c:v>1.4398240324260001E-7</c:v>
                </c:pt>
              </c:numCache>
            </c:numRef>
          </c:yVal>
          <c:smooth val="1"/>
        </c:ser>
        <c:ser>
          <c:idx val="0"/>
          <c:order val="1"/>
          <c:tx>
            <c:v>FF</c:v>
          </c:tx>
          <c:xVal>
            <c:numRef>
              <c:f>'Energy Delay Plots'!$G$83:$G$87</c:f>
              <c:numCache>
                <c:formatCode>0.00E+00</c:formatCode>
                <c:ptCount val="5"/>
                <c:pt idx="0">
                  <c:v>1.82995070299E-6</c:v>
                </c:pt>
                <c:pt idx="1">
                  <c:v>6.1678416614870004E-7</c:v>
                </c:pt>
                <c:pt idx="2">
                  <c:v>3.7301530549739998E-7</c:v>
                </c:pt>
                <c:pt idx="3">
                  <c:v>1.6730807573190001E-7</c:v>
                </c:pt>
                <c:pt idx="4">
                  <c:v>7.1394866597800003E-8</c:v>
                </c:pt>
              </c:numCache>
            </c:numRef>
          </c:xVal>
          <c:yVal>
            <c:numRef>
              <c:f>'Energy Delay Plots'!$H$83:$H$87</c:f>
              <c:numCache>
                <c:formatCode>0.00E+00</c:formatCode>
                <c:ptCount val="5"/>
                <c:pt idx="0">
                  <c:v>1.82995070299E-6</c:v>
                </c:pt>
                <c:pt idx="1">
                  <c:v>6.1678416614870004E-7</c:v>
                </c:pt>
                <c:pt idx="2">
                  <c:v>2.367840935166E-7</c:v>
                </c:pt>
                <c:pt idx="3">
                  <c:v>1.2224159720719999E-7</c:v>
                </c:pt>
                <c:pt idx="4">
                  <c:v>4.9066352346170001E-8</c:v>
                </c:pt>
              </c:numCache>
            </c:numRef>
          </c:yVal>
          <c:smooth val="1"/>
        </c:ser>
        <c:ser>
          <c:idx val="2"/>
          <c:order val="2"/>
          <c:tx>
            <c:v>FS</c:v>
          </c:tx>
          <c:xVal>
            <c:numRef>
              <c:f>'Energy Delay Plots'!$K$85:$K$87</c:f>
              <c:numCache>
                <c:formatCode>0.00E+00</c:formatCode>
                <c:ptCount val="3"/>
                <c:pt idx="0">
                  <c:v>5.6740293064319999E-6</c:v>
                </c:pt>
                <c:pt idx="1">
                  <c:v>1.5756559783070001E-6</c:v>
                </c:pt>
                <c:pt idx="2">
                  <c:v>5.1202364138160002E-7</c:v>
                </c:pt>
              </c:numCache>
            </c:numRef>
          </c:xVal>
          <c:yVal>
            <c:numRef>
              <c:f>'Energy Delay Plots'!$L$85:$L$87</c:f>
              <c:numCache>
                <c:formatCode>0.00E+00</c:formatCode>
                <c:ptCount val="3"/>
                <c:pt idx="0">
                  <c:v>3.9109909229180001E-6</c:v>
                </c:pt>
                <c:pt idx="1">
                  <c:v>1.140138869774E-6</c:v>
                </c:pt>
                <c:pt idx="2">
                  <c:v>3.8202273677059998E-7</c:v>
                </c:pt>
              </c:numCache>
            </c:numRef>
          </c:yVal>
          <c:smooth val="1"/>
        </c:ser>
        <c:ser>
          <c:idx val="3"/>
          <c:order val="3"/>
          <c:tx>
            <c:v>SF</c:v>
          </c:tx>
          <c:marker>
            <c:symbol val="star"/>
            <c:size val="9"/>
          </c:marker>
          <c:xVal>
            <c:numRef>
              <c:f>'Energy Delay Plots'!$M$84:$M$87</c:f>
              <c:numCache>
                <c:formatCode>0.00E+00</c:formatCode>
                <c:ptCount val="4"/>
                <c:pt idx="0">
                  <c:v>8.8549003654079998E-6</c:v>
                </c:pt>
                <c:pt idx="1">
                  <c:v>2.8625951437970002E-6</c:v>
                </c:pt>
                <c:pt idx="2">
                  <c:v>8.7978918377910002E-7</c:v>
                </c:pt>
                <c:pt idx="3">
                  <c:v>2.4677899844950001E-7</c:v>
                </c:pt>
              </c:numCache>
            </c:numRef>
          </c:xVal>
          <c:yVal>
            <c:numRef>
              <c:f>'Energy Delay Plots'!$N$84:$N$87</c:f>
              <c:numCache>
                <c:formatCode>0.00E+00</c:formatCode>
                <c:ptCount val="4"/>
                <c:pt idx="0">
                  <c:v>6.0429245263570003E-6</c:v>
                </c:pt>
                <c:pt idx="1">
                  <c:v>1.9345888181350001E-6</c:v>
                </c:pt>
                <c:pt idx="2">
                  <c:v>6.1544025237419996E-7</c:v>
                </c:pt>
                <c:pt idx="3">
                  <c:v>1.5847759856140001E-7</c:v>
                </c:pt>
              </c:numCache>
            </c:numRef>
          </c:yVal>
          <c:smooth val="1"/>
        </c:ser>
        <c:ser>
          <c:idx val="4"/>
          <c:order val="4"/>
          <c:tx>
            <c:v>SS</c:v>
          </c:tx>
          <c:marker>
            <c:symbol val="circle"/>
            <c:size val="7"/>
          </c:marker>
          <c:xVal>
            <c:numRef>
              <c:f>'Energy Delay Plots'!$I$85:$I$87</c:f>
              <c:numCache>
                <c:formatCode>0.00E+00</c:formatCode>
                <c:ptCount val="3"/>
                <c:pt idx="0">
                  <c:v>1.0862470802429999E-5</c:v>
                </c:pt>
                <c:pt idx="1">
                  <c:v>3.2407932202370002E-6</c:v>
                </c:pt>
                <c:pt idx="2">
                  <c:v>9.702945541653999E-7</c:v>
                </c:pt>
              </c:numCache>
            </c:numRef>
          </c:xVal>
          <c:yVal>
            <c:numRef>
              <c:f>'Energy Delay Plots'!$J$85:$J$87</c:f>
              <c:numCache>
                <c:formatCode>0.00E+00</c:formatCode>
                <c:ptCount val="3"/>
                <c:pt idx="0">
                  <c:v>7.3837742129479997E-6</c:v>
                </c:pt>
                <c:pt idx="1">
                  <c:v>2.234926424476E-6</c:v>
                </c:pt>
                <c:pt idx="2">
                  <c:v>6.6591791091420003E-7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99456"/>
        <c:axId val="58501376"/>
      </c:scatterChart>
      <c:valAx>
        <c:axId val="58499456"/>
        <c:scaling>
          <c:orientation val="minMax"/>
          <c:max val="2.1200000000000007E-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Cycle Time in Seconds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low"/>
        <c:crossAx val="58501376"/>
        <c:crosses val="autoZero"/>
        <c:crossBetween val="midCat"/>
      </c:valAx>
      <c:valAx>
        <c:axId val="58501376"/>
        <c:scaling>
          <c:logBase val="2"/>
          <c:orientation val="minMax"/>
          <c:max val="2.5000000000000008E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Write</a:t>
                </a:r>
                <a:r>
                  <a:rPr lang="en-US" sz="1600" baseline="0"/>
                  <a:t> After Read Time </a:t>
                </a:r>
                <a:r>
                  <a:rPr lang="en-US" sz="1600"/>
                  <a:t>Time in</a:t>
                </a:r>
                <a:r>
                  <a:rPr lang="en-US" sz="1600" baseline="0"/>
                  <a:t> Seconds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584994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</a:t>
            </a:r>
            <a:r>
              <a:rPr lang="en-US" baseline="0"/>
              <a:t> vs. Cycle Time in 4KB Subthreshold Memory </a:t>
            </a:r>
            <a:r>
              <a:rPr lang="en-US" sz="1800" b="1" i="0" baseline="0">
                <a:effectLst/>
              </a:rPr>
              <a:t>@ 0.5V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'Temperature Plots'!$B$5</c:f>
              <c:strCache>
                <c:ptCount val="1"/>
                <c:pt idx="0">
                  <c:v>TT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('Temperature Plots'!$C$5:$E$5,'Temperature Plots'!$F$5)</c:f>
              <c:numCache>
                <c:formatCode>0.00E+00</c:formatCode>
                <c:ptCount val="4"/>
                <c:pt idx="0">
                  <c:v>1.209534898513E-6</c:v>
                </c:pt>
                <c:pt idx="1">
                  <c:v>3.862323406011E-7</c:v>
                </c:pt>
                <c:pt idx="2">
                  <c:v>2.3011199544780001E-7</c:v>
                </c:pt>
                <c:pt idx="3">
                  <c:v>1.3244867507850001E-7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'Temperature Plots'!$B$6</c:f>
              <c:strCache>
                <c:ptCount val="1"/>
                <c:pt idx="0">
                  <c:v>FF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Plots'!$C$6:$F$6</c:f>
              <c:numCache>
                <c:formatCode>0.00E+00</c:formatCode>
                <c:ptCount val="4"/>
                <c:pt idx="0">
                  <c:v>1.8080380985030001E-7</c:v>
                </c:pt>
                <c:pt idx="1">
                  <c:v>9.6473370964760004E-8</c:v>
                </c:pt>
                <c:pt idx="2">
                  <c:v>7.1394866597800003E-8</c:v>
                </c:pt>
                <c:pt idx="3">
                  <c:v>5.3763290432680003E-8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'Temperature Plots'!$B$7</c:f>
              <c:strCache>
                <c:ptCount val="1"/>
                <c:pt idx="0">
                  <c:v>SS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Plots'!$C$7:$F$7</c:f>
              <c:numCache>
                <c:formatCode>0.00E+00</c:formatCode>
                <c:ptCount val="4"/>
                <c:pt idx="0">
                  <c:v>8.0099497433759995E-6</c:v>
                </c:pt>
                <c:pt idx="1">
                  <c:v>2.0501782375440001E-6</c:v>
                </c:pt>
                <c:pt idx="2">
                  <c:v>9.702945541653999E-7</c:v>
                </c:pt>
                <c:pt idx="3">
                  <c:v>4.7158858776669998E-7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'Temperature Plots'!$B$8</c:f>
              <c:strCache>
                <c:ptCount val="1"/>
                <c:pt idx="0">
                  <c:v>FS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Plots'!$C$8:$F$8</c:f>
              <c:numCache>
                <c:formatCode>0.00E+00</c:formatCode>
                <c:ptCount val="4"/>
                <c:pt idx="0">
                  <c:v>3.3010609603450002E-6</c:v>
                </c:pt>
                <c:pt idx="1">
                  <c:v>9.0298257681129999E-7</c:v>
                </c:pt>
                <c:pt idx="2">
                  <c:v>5.1202364138160002E-7</c:v>
                </c:pt>
                <c:pt idx="3">
                  <c:v>2.7079788172199998E-7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'Temperature Plots'!$B$9</c:f>
              <c:strCache>
                <c:ptCount val="1"/>
                <c:pt idx="0">
                  <c:v>SF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Plots'!$C$9:$F$9</c:f>
              <c:numCache>
                <c:formatCode>0.00E+00</c:formatCode>
                <c:ptCount val="4"/>
                <c:pt idx="0">
                  <c:v>2.2398414782849999E-6</c:v>
                </c:pt>
                <c:pt idx="1">
                  <c:v>4.3798689122759999E-7</c:v>
                </c:pt>
                <c:pt idx="2">
                  <c:v>2.4677899844950001E-7</c:v>
                </c:pt>
                <c:pt idx="3">
                  <c:v>1.357336509552E-7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42336"/>
        <c:axId val="58552704"/>
      </c:scatterChart>
      <c:valAx>
        <c:axId val="58542336"/>
        <c:scaling>
          <c:orientation val="minMax"/>
          <c:max val="75"/>
          <c:min val="-4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Temperature in degree Celsius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8552704"/>
        <c:crosses val="autoZero"/>
        <c:crossBetween val="midCat"/>
      </c:valAx>
      <c:valAx>
        <c:axId val="58552704"/>
        <c:scaling>
          <c:orientation val="minMax"/>
          <c:max val="9.0000000000000036E-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Cycle Time in Seconds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low"/>
        <c:spPr>
          <a:noFill/>
          <a:ln>
            <a:noFill/>
          </a:ln>
        </c:spPr>
        <c:crossAx val="58542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</a:t>
            </a:r>
            <a:r>
              <a:rPr lang="en-US" baseline="0"/>
              <a:t> vs. Access Time in 4KB Subthreshold Memory</a:t>
            </a:r>
            <a:r>
              <a:rPr lang="en-US" sz="1800" b="1" i="0" baseline="0">
                <a:effectLst/>
              </a:rPr>
              <a:t>@ 0.5V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'Temperature Plots'!$B$20</c:f>
              <c:strCache>
                <c:ptCount val="1"/>
                <c:pt idx="0">
                  <c:v>TT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Plots'!$C$20:$F$20</c:f>
              <c:numCache>
                <c:formatCode>0.00E+00</c:formatCode>
                <c:ptCount val="4"/>
                <c:pt idx="0">
                  <c:v>1.147338732874E-6</c:v>
                </c:pt>
                <c:pt idx="1">
                  <c:v>3.4933065710080001E-7</c:v>
                </c:pt>
                <c:pt idx="2">
                  <c:v>1.9778191457900001E-7</c:v>
                </c:pt>
                <c:pt idx="3">
                  <c:v>1.055461451066E-7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'Temperature Plots'!$B$6</c:f>
              <c:strCache>
                <c:ptCount val="1"/>
                <c:pt idx="0">
                  <c:v>FF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Plots'!$C$21:$F$21</c:f>
              <c:numCache>
                <c:formatCode>0.00E+00</c:formatCode>
                <c:ptCount val="4"/>
                <c:pt idx="0">
                  <c:v>1.499348674169E-7</c:v>
                </c:pt>
                <c:pt idx="1">
                  <c:v>7.1530237477889999E-8</c:v>
                </c:pt>
                <c:pt idx="2">
                  <c:v>4.9422896334579998E-8</c:v>
                </c:pt>
                <c:pt idx="3">
                  <c:v>3.84933970111E-8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'Temperature Plots'!$B$7</c:f>
              <c:strCache>
                <c:ptCount val="1"/>
                <c:pt idx="0">
                  <c:v>SS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Plots'!$C$22:$F$22</c:f>
              <c:numCache>
                <c:formatCode>0.00E+00</c:formatCode>
                <c:ptCount val="4"/>
                <c:pt idx="0">
                  <c:v>7.8082708530349997E-6</c:v>
                </c:pt>
                <c:pt idx="1">
                  <c:v>1.975720381192E-6</c:v>
                </c:pt>
                <c:pt idx="2">
                  <c:v>9.1683580596130005E-7</c:v>
                </c:pt>
                <c:pt idx="3">
                  <c:v>4.308189434356E-7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'Temperature Plots'!$B$8</c:f>
              <c:strCache>
                <c:ptCount val="1"/>
                <c:pt idx="0">
                  <c:v>FS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Plots'!$C$23:$F$23</c:f>
              <c:numCache>
                <c:formatCode>0.00E+00</c:formatCode>
                <c:ptCount val="4"/>
                <c:pt idx="0">
                  <c:v>3.2375364259890001E-6</c:v>
                </c:pt>
                <c:pt idx="1">
                  <c:v>8.675712275829E-7</c:v>
                </c:pt>
                <c:pt idx="2">
                  <c:v>4.8283280389559996E-7</c:v>
                </c:pt>
                <c:pt idx="3">
                  <c:v>2.4569496456919998E-7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'Temperature Plots'!$B$9</c:f>
              <c:strCache>
                <c:ptCount val="1"/>
                <c:pt idx="0">
                  <c:v>SF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Plots'!$C$24:$F$24</c:f>
              <c:numCache>
                <c:formatCode>0.00E+00</c:formatCode>
                <c:ptCount val="4"/>
                <c:pt idx="0">
                  <c:v>2.1576410810849999E-6</c:v>
                </c:pt>
                <c:pt idx="1">
                  <c:v>3.880215336965E-7</c:v>
                </c:pt>
                <c:pt idx="2">
                  <c:v>2.0876534645789999E-7</c:v>
                </c:pt>
                <c:pt idx="3">
                  <c:v>1.058749935031E-7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76896"/>
        <c:axId val="58578816"/>
      </c:scatterChart>
      <c:valAx>
        <c:axId val="58576896"/>
        <c:scaling>
          <c:orientation val="minMax"/>
          <c:max val="75"/>
          <c:min val="-4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Temperature in degree Celsius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8578816"/>
        <c:crosses val="autoZero"/>
        <c:crossBetween val="midCat"/>
      </c:valAx>
      <c:valAx>
        <c:axId val="58578816"/>
        <c:scaling>
          <c:orientation val="minMax"/>
          <c:max val="9.0000000000000036E-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Access Time in Seconds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low"/>
        <c:spPr>
          <a:ln>
            <a:noFill/>
          </a:ln>
        </c:spPr>
        <c:crossAx val="58576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</a:t>
            </a:r>
            <a:r>
              <a:rPr lang="en-US" baseline="0"/>
              <a:t> vs. Write After Read Energy in 4KB Subthreshold Memory </a:t>
            </a:r>
            <a:r>
              <a:rPr lang="en-US" sz="1800" b="1" i="0" baseline="0">
                <a:effectLst/>
              </a:rPr>
              <a:t>@ 0.5V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'Temperature Plots'!$B$20</c:f>
              <c:strCache>
                <c:ptCount val="1"/>
                <c:pt idx="0">
                  <c:v>TT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Plots'!$C$36:$F$36</c:f>
              <c:numCache>
                <c:formatCode>0.00E+00</c:formatCode>
                <c:ptCount val="4"/>
                <c:pt idx="0">
                  <c:v>1.427019425001E-12</c:v>
                </c:pt>
                <c:pt idx="1">
                  <c:v>1.6068928213755E-12</c:v>
                </c:pt>
                <c:pt idx="2">
                  <c:v>1.4817627758955001E-12</c:v>
                </c:pt>
                <c:pt idx="3">
                  <c:v>1.1461089386925E-12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'Temperature Plots'!$B$6</c:f>
              <c:strCache>
                <c:ptCount val="1"/>
                <c:pt idx="0">
                  <c:v>FF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Plots'!$C$37:$F$37</c:f>
              <c:numCache>
                <c:formatCode>0.00E+00</c:formatCode>
                <c:ptCount val="4"/>
                <c:pt idx="0">
                  <c:v>1.5346769013920001E-12</c:v>
                </c:pt>
                <c:pt idx="1">
                  <c:v>1.4989707430585001E-12</c:v>
                </c:pt>
                <c:pt idx="2">
                  <c:v>1.4783740134449999E-12</c:v>
                </c:pt>
                <c:pt idx="3">
                  <c:v>2.5639280864879999E-12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'Temperature Plots'!$B$7</c:f>
              <c:strCache>
                <c:ptCount val="1"/>
                <c:pt idx="0">
                  <c:v>SS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Plots'!$C$38:$F$38</c:f>
              <c:numCache>
                <c:formatCode>0.00E+00</c:formatCode>
                <c:ptCount val="4"/>
                <c:pt idx="0">
                  <c:v>1.162838933817E-12</c:v>
                </c:pt>
                <c:pt idx="1">
                  <c:v>1.5582308092420001E-12</c:v>
                </c:pt>
                <c:pt idx="2">
                  <c:v>1.5756115361355E-12</c:v>
                </c:pt>
                <c:pt idx="3">
                  <c:v>1.3616702158510001E-12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'Temperature Plots'!$B$8</c:f>
              <c:strCache>
                <c:ptCount val="1"/>
                <c:pt idx="0">
                  <c:v>FS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Plots'!$C$39:$F$39</c:f>
              <c:numCache>
                <c:formatCode>0.00E+00</c:formatCode>
                <c:ptCount val="4"/>
                <c:pt idx="0">
                  <c:v>8.8462635270985E-13</c:v>
                </c:pt>
                <c:pt idx="1">
                  <c:v>1.7604227892305001E-12</c:v>
                </c:pt>
                <c:pt idx="2">
                  <c:v>1.537610702303E-12</c:v>
                </c:pt>
                <c:pt idx="3">
                  <c:v>1.948111613183E-12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'Temperature Plots'!$B$9</c:f>
              <c:strCache>
                <c:ptCount val="1"/>
                <c:pt idx="0">
                  <c:v>SF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Plots'!$C$40:$F$40</c:f>
              <c:numCache>
                <c:formatCode>0.00E+00</c:formatCode>
                <c:ptCount val="4"/>
                <c:pt idx="0">
                  <c:v>2.9376087223830001E-13</c:v>
                </c:pt>
                <c:pt idx="1">
                  <c:v>1.263681319529E-12</c:v>
                </c:pt>
                <c:pt idx="2">
                  <c:v>1.2874349098665E-12</c:v>
                </c:pt>
                <c:pt idx="3">
                  <c:v>9.8696729180109991E-13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03008"/>
        <c:axId val="58604928"/>
      </c:scatterChart>
      <c:valAx>
        <c:axId val="58603008"/>
        <c:scaling>
          <c:orientation val="minMax"/>
          <c:max val="75"/>
          <c:min val="-4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Temperature in degree Celsius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8604928"/>
        <c:crosses val="autoZero"/>
        <c:crossBetween val="midCat"/>
      </c:valAx>
      <c:valAx>
        <c:axId val="58604928"/>
        <c:scaling>
          <c:orientation val="minMax"/>
          <c:max val="2.6000000000000018E-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Write After Read Energy in Joules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low"/>
        <c:spPr>
          <a:ln>
            <a:noFill/>
          </a:ln>
        </c:spPr>
        <c:crossAx val="586030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</a:t>
            </a:r>
            <a:r>
              <a:rPr lang="en-US" baseline="0"/>
              <a:t> vs. Read Energy in 4KB Subthreshold Memory </a:t>
            </a:r>
            <a:r>
              <a:rPr lang="en-US" sz="1800" b="1" i="0" baseline="0">
                <a:effectLst/>
              </a:rPr>
              <a:t>@ 0.5V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'Temperature Plots'!$B$20</c:f>
              <c:strCache>
                <c:ptCount val="1"/>
                <c:pt idx="0">
                  <c:v>TT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Plots'!$C$52:$F$52</c:f>
              <c:numCache>
                <c:formatCode>0.00E+00</c:formatCode>
                <c:ptCount val="4"/>
                <c:pt idx="0">
                  <c:v>1.1384636651614999E-12</c:v>
                </c:pt>
                <c:pt idx="1">
                  <c:v>1.4901451456965001E-12</c:v>
                </c:pt>
                <c:pt idx="2">
                  <c:v>1.7329969161805E-12</c:v>
                </c:pt>
                <c:pt idx="3">
                  <c:v>2.2730393313005E-12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'Temperature Plots'!$B$6</c:f>
              <c:strCache>
                <c:ptCount val="1"/>
                <c:pt idx="0">
                  <c:v>FF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Plots'!$C$53:$F$53</c:f>
              <c:numCache>
                <c:formatCode>0.00E+00</c:formatCode>
                <c:ptCount val="4"/>
                <c:pt idx="0">
                  <c:v>1.3095339747535E-12</c:v>
                </c:pt>
                <c:pt idx="1">
                  <c:v>1.5305317096470001E-12</c:v>
                </c:pt>
                <c:pt idx="2">
                  <c:v>1.952121689581E-12</c:v>
                </c:pt>
                <c:pt idx="3">
                  <c:v>3.8169402213415003E-12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'Temperature Plots'!$B$7</c:f>
              <c:strCache>
                <c:ptCount val="1"/>
                <c:pt idx="0">
                  <c:v>SS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Plots'!$C$54:$F$54</c:f>
              <c:numCache>
                <c:formatCode>0.00E+00</c:formatCode>
                <c:ptCount val="4"/>
                <c:pt idx="0">
                  <c:v>1.0019413019390499E-12</c:v>
                </c:pt>
                <c:pt idx="1">
                  <c:v>1.3780036949465001E-12</c:v>
                </c:pt>
                <c:pt idx="2">
                  <c:v>1.5165827837089999E-12</c:v>
                </c:pt>
                <c:pt idx="3">
                  <c:v>2.0014274186365E-12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'Temperature Plots'!$B$8</c:f>
              <c:strCache>
                <c:ptCount val="1"/>
                <c:pt idx="0">
                  <c:v>FS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Plots'!$C$55:$F$55</c:f>
              <c:numCache>
                <c:formatCode>0.00E+00</c:formatCode>
                <c:ptCount val="4"/>
                <c:pt idx="0">
                  <c:v>9.0614083939669999E-13</c:v>
                </c:pt>
                <c:pt idx="1">
                  <c:v>1.9690144468359999E-12</c:v>
                </c:pt>
                <c:pt idx="2">
                  <c:v>2.2134418654469999E-12</c:v>
                </c:pt>
                <c:pt idx="3">
                  <c:v>3.8116669192640004E-12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'Temperature Plots'!$B$9</c:f>
              <c:strCache>
                <c:ptCount val="1"/>
                <c:pt idx="0">
                  <c:v>SF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Plots'!$C$56:$F$56</c:f>
              <c:numCache>
                <c:formatCode>0.00E+00</c:formatCode>
                <c:ptCount val="4"/>
                <c:pt idx="0">
                  <c:v>3.7028372375930002E-14</c:v>
                </c:pt>
                <c:pt idx="1">
                  <c:v>1.1139652541315E-12</c:v>
                </c:pt>
                <c:pt idx="2">
                  <c:v>1.1981944467260001E-12</c:v>
                </c:pt>
                <c:pt idx="3">
                  <c:v>1.8490097320845001E-12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29504"/>
        <c:axId val="58635776"/>
      </c:scatterChart>
      <c:valAx>
        <c:axId val="58629504"/>
        <c:scaling>
          <c:orientation val="minMax"/>
          <c:max val="75"/>
          <c:min val="-4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Temperature in degree Celsius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8635776"/>
        <c:crosses val="autoZero"/>
        <c:crossBetween val="midCat"/>
      </c:valAx>
      <c:valAx>
        <c:axId val="58635776"/>
        <c:scaling>
          <c:orientation val="minMax"/>
          <c:max val="2.6000000000000018E-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Read Energy in Joules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low"/>
        <c:spPr>
          <a:ln>
            <a:noFill/>
          </a:ln>
        </c:spPr>
        <c:crossAx val="58629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LER Energy Savings </a:t>
            </a:r>
            <a:r>
              <a:rPr lang="en-US" sz="1800" b="1" i="0" u="none" strike="noStrike" baseline="0">
                <a:effectLst/>
              </a:rPr>
              <a:t>vs. Supply Voltage @ 27C in Subthreshold SRAM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TT</c:v>
          </c:tx>
          <c:marker>
            <c:symbol val="circl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Plots'!$C$32:$G$32</c:f>
              <c:numCache>
                <c:formatCode>General</c:formatCode>
                <c:ptCount val="5"/>
                <c:pt idx="0">
                  <c:v>9.5949306709833007</c:v>
                </c:pt>
                <c:pt idx="1">
                  <c:v>6.4126389178422398</c:v>
                </c:pt>
                <c:pt idx="2">
                  <c:v>4.59346344612994</c:v>
                </c:pt>
                <c:pt idx="3">
                  <c:v>7.4934520781581</c:v>
                </c:pt>
                <c:pt idx="4">
                  <c:v>7.0084769685799797</c:v>
                </c:pt>
              </c:numCache>
            </c:numRef>
          </c:yVal>
          <c:smooth val="1"/>
        </c:ser>
        <c:ser>
          <c:idx val="1"/>
          <c:order val="1"/>
          <c:tx>
            <c:v>FF</c:v>
          </c:tx>
          <c:marker>
            <c:symbol val="squar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Plots'!$C$33:$G$33</c:f>
              <c:numCache>
                <c:formatCode>General</c:formatCode>
                <c:ptCount val="5"/>
                <c:pt idx="0">
                  <c:v>2.2928769027590499</c:v>
                </c:pt>
                <c:pt idx="1">
                  <c:v>5.5361604576922199</c:v>
                </c:pt>
                <c:pt idx="2">
                  <c:v>3.5572446243318199</c:v>
                </c:pt>
                <c:pt idx="3">
                  <c:v>5.3138285941633896</c:v>
                </c:pt>
                <c:pt idx="4">
                  <c:v>6.4596614975522</c:v>
                </c:pt>
              </c:numCache>
            </c:numRef>
          </c:yVal>
          <c:smooth val="1"/>
        </c:ser>
        <c:ser>
          <c:idx val="2"/>
          <c:order val="2"/>
          <c:tx>
            <c:v>SS</c:v>
          </c:tx>
          <c:marker>
            <c:symbol val="star"/>
            <c:size val="5"/>
          </c:marker>
          <c:xVal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xVal>
          <c:yVal>
            <c:numRef>
              <c:f>'Energy Savigngs Plots'!$E$34:$G$34</c:f>
              <c:numCache>
                <c:formatCode>General</c:formatCode>
                <c:ptCount val="3"/>
                <c:pt idx="0">
                  <c:v>2.81508736878473</c:v>
                </c:pt>
                <c:pt idx="1">
                  <c:v>5.11700444949357</c:v>
                </c:pt>
                <c:pt idx="2">
                  <c:v>6.0926100610085498</c:v>
                </c:pt>
              </c:numCache>
            </c:numRef>
          </c:yVal>
          <c:smooth val="1"/>
        </c:ser>
        <c:ser>
          <c:idx val="3"/>
          <c:order val="3"/>
          <c:tx>
            <c:v>FS</c:v>
          </c:tx>
          <c:marker>
            <c:symbol val="triangle"/>
            <c:size val="7"/>
          </c:marker>
          <c:xVal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xVal>
          <c:yVal>
            <c:numRef>
              <c:f>'Energy Savigngs Plots'!$E$35:$G$35</c:f>
              <c:numCache>
                <c:formatCode>General</c:formatCode>
                <c:ptCount val="3"/>
                <c:pt idx="0">
                  <c:v>1.67432932682793</c:v>
                </c:pt>
                <c:pt idx="1">
                  <c:v>6.8128604496854903</c:v>
                </c:pt>
                <c:pt idx="2">
                  <c:v>7.3541469369700803</c:v>
                </c:pt>
              </c:numCache>
            </c:numRef>
          </c:yVal>
          <c:smooth val="1"/>
        </c:ser>
        <c:ser>
          <c:idx val="4"/>
          <c:order val="4"/>
          <c:tx>
            <c:v>SF</c:v>
          </c:tx>
          <c:marker>
            <c:symbol val="diamond"/>
            <c:size val="7"/>
          </c:marker>
          <c:xVal>
            <c:numRef>
              <c:f>'Energy Savigngs Plots'!$H$33:$H$36</c:f>
              <c:numCache>
                <c:formatCode>General</c:formatCode>
                <c:ptCount val="4"/>
                <c:pt idx="0">
                  <c:v>0.35</c:v>
                </c:pt>
                <c:pt idx="1">
                  <c:v>0.4</c:v>
                </c:pt>
                <c:pt idx="2">
                  <c:v>0.45</c:v>
                </c:pt>
                <c:pt idx="3">
                  <c:v>0.5</c:v>
                </c:pt>
              </c:numCache>
            </c:numRef>
          </c:xVal>
          <c:yVal>
            <c:numRef>
              <c:f>'Energy Savigngs Plots'!$D$36:$G$36</c:f>
              <c:numCache>
                <c:formatCode>General</c:formatCode>
                <c:ptCount val="4"/>
                <c:pt idx="0">
                  <c:v>4.87970699999671</c:v>
                </c:pt>
                <c:pt idx="1">
                  <c:v>4.5250967338608996</c:v>
                </c:pt>
                <c:pt idx="2">
                  <c:v>5.9856454539230697</c:v>
                </c:pt>
                <c:pt idx="3">
                  <c:v>5.7227196095592401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31616"/>
        <c:axId val="102833536"/>
      </c:scatterChart>
      <c:valAx>
        <c:axId val="102831616"/>
        <c:scaling>
          <c:orientation val="minMax"/>
          <c:max val="0.5"/>
          <c:min val="0.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Supply</a:t>
                </a:r>
                <a:r>
                  <a:rPr lang="en-US" sz="1600" baseline="0"/>
                  <a:t> voltage in Volts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2833536"/>
        <c:crosses val="autoZero"/>
        <c:crossBetween val="midCat"/>
      </c:valAx>
      <c:valAx>
        <c:axId val="102833536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LER</a:t>
                </a:r>
                <a:r>
                  <a:rPr lang="en-US" sz="1600" baseline="0"/>
                  <a:t> Energy Savings 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831616"/>
        <c:crosses val="autoZero"/>
        <c:crossBetween val="midCat"/>
        <c:majorUnit val="2"/>
        <c:minorUnit val="0.4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Temperature</a:t>
            </a:r>
            <a:r>
              <a:rPr lang="en-US" baseline="0"/>
              <a:t> vs. LER Energy in 4KB Subthreshold Memory @ 0.5V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'Temperature Plots'!$B$20</c:f>
              <c:strCache>
                <c:ptCount val="1"/>
                <c:pt idx="0">
                  <c:v>TT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Plots'!$C$69:$F$69</c:f>
              <c:numCache>
                <c:formatCode>0.00E+00</c:formatCode>
                <c:ptCount val="4"/>
                <c:pt idx="0">
                  <c:v>1.275344040258E-13</c:v>
                </c:pt>
                <c:pt idx="1">
                  <c:v>2.5169719803955002E-13</c:v>
                </c:pt>
                <c:pt idx="2">
                  <c:v>2.4727154329675001E-13</c:v>
                </c:pt>
                <c:pt idx="3">
                  <c:v>3.1291318927049998E-13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'Temperature Plots'!$B$6</c:f>
              <c:strCache>
                <c:ptCount val="1"/>
                <c:pt idx="0">
                  <c:v>FF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Plots'!$C$70:$F$70</c:f>
              <c:numCache>
                <c:formatCode>0.00E+00</c:formatCode>
                <c:ptCount val="4"/>
                <c:pt idx="0">
                  <c:v>2.4243522524155001E-13</c:v>
                </c:pt>
                <c:pt idx="1">
                  <c:v>2.7211490489174999E-13</c:v>
                </c:pt>
                <c:pt idx="2">
                  <c:v>3.2704221867285002E-13</c:v>
                </c:pt>
                <c:pt idx="3">
                  <c:v>1.0874587429221499E-12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'Temperature Plots'!$B$7</c:f>
              <c:strCache>
                <c:ptCount val="1"/>
                <c:pt idx="0">
                  <c:v>SS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Plots'!$C$71:$F$71</c:f>
              <c:numCache>
                <c:formatCode>0.00E+00</c:formatCode>
                <c:ptCount val="4"/>
                <c:pt idx="0">
                  <c:v>2.0334655633460001E-13</c:v>
                </c:pt>
                <c:pt idx="1">
                  <c:v>2.4854144679555002E-13</c:v>
                </c:pt>
                <c:pt idx="2">
                  <c:v>2.4224430807240001E-13</c:v>
                </c:pt>
                <c:pt idx="3">
                  <c:v>2.4452770814670001E-13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'Temperature Plots'!$B$8</c:f>
              <c:strCache>
                <c:ptCount val="1"/>
                <c:pt idx="0">
                  <c:v>FS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Plots'!$C$72:$F$72</c:f>
              <c:numCache>
                <c:formatCode>0.00E+00</c:formatCode>
                <c:ptCount val="4"/>
                <c:pt idx="0">
                  <c:v>6.7257417118544996E-13</c:v>
                </c:pt>
                <c:pt idx="1">
                  <c:v>2.6515893619270001E-13</c:v>
                </c:pt>
                <c:pt idx="2">
                  <c:v>3.0613030557509999E-13</c:v>
                </c:pt>
                <c:pt idx="3">
                  <c:v>8.674082954898E-13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'Temperature Plots'!$B$9</c:f>
              <c:strCache>
                <c:ptCount val="1"/>
                <c:pt idx="0">
                  <c:v>SF</c:v>
                </c:pt>
              </c:strCache>
            </c:strRef>
          </c:tx>
          <c:xVal>
            <c:numRef>
              <c:f>'Temperature Plots'!$C$3:$F$3</c:f>
              <c:numCache>
                <c:formatCode>General</c:formatCode>
                <c:ptCount val="4"/>
                <c:pt idx="0">
                  <c:v>-40</c:v>
                </c:pt>
                <c:pt idx="1">
                  <c:v>0</c:v>
                </c:pt>
                <c:pt idx="2">
                  <c:v>27</c:v>
                </c:pt>
                <c:pt idx="3">
                  <c:v>65</c:v>
                </c:pt>
              </c:numCache>
            </c:numRef>
          </c:xVal>
          <c:yVal>
            <c:numRef>
              <c:f>'Temperature Plots'!$C$73:$F$73</c:f>
              <c:numCache>
                <c:formatCode>0.00E+00</c:formatCode>
                <c:ptCount val="4"/>
                <c:pt idx="0">
                  <c:v>6.4849256351730004E-13</c:v>
                </c:pt>
                <c:pt idx="1">
                  <c:v>2.3150588440835E-13</c:v>
                </c:pt>
                <c:pt idx="2">
                  <c:v>2.3201059569970002E-13</c:v>
                </c:pt>
                <c:pt idx="3">
                  <c:v>1.7051922266484999E-13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41888"/>
        <c:axId val="58743808"/>
      </c:scatterChart>
      <c:valAx>
        <c:axId val="58741888"/>
        <c:scaling>
          <c:orientation val="minMax"/>
          <c:max val="75"/>
          <c:min val="-4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Temperature in degree Celsius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crossAx val="58743808"/>
        <c:crosses val="autoZero"/>
        <c:crossBetween val="midCat"/>
      </c:valAx>
      <c:valAx>
        <c:axId val="58743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LER Energy in Joules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low"/>
        <c:spPr>
          <a:ln>
            <a:noFill/>
          </a:ln>
        </c:spPr>
        <c:crossAx val="58741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Standby Leakage Current </a:t>
            </a:r>
            <a:r>
              <a:rPr lang="en-US" sz="1800" b="1" i="0" u="none" strike="noStrike" baseline="0">
                <a:effectLst/>
              </a:rPr>
              <a:t>vs. Supply Voltage @ 27C in Subthreshold SRAM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TT</c:v>
          </c:tx>
          <c:marker>
            <c:symbol val="circl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Plots'!$C$63:$G$63</c:f>
              <c:numCache>
                <c:formatCode>0.00E+00</c:formatCode>
                <c:ptCount val="5"/>
                <c:pt idx="0">
                  <c:v>7.8440929835322607E-6</c:v>
                </c:pt>
                <c:pt idx="1">
                  <c:v>8.3703784219063404E-6</c:v>
                </c:pt>
                <c:pt idx="2">
                  <c:v>7.8249955471200395E-6</c:v>
                </c:pt>
                <c:pt idx="3">
                  <c:v>6.7433418190556599E-6</c:v>
                </c:pt>
                <c:pt idx="4">
                  <c:v>6.7667964645444101E-6</c:v>
                </c:pt>
              </c:numCache>
            </c:numRef>
          </c:yVal>
          <c:smooth val="1"/>
        </c:ser>
        <c:ser>
          <c:idx val="1"/>
          <c:order val="1"/>
          <c:tx>
            <c:v>FF</c:v>
          </c:tx>
          <c:marker>
            <c:symbol val="squar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Plots'!$C$64:$G$64</c:f>
              <c:numCache>
                <c:formatCode>0.00E+00</c:formatCode>
                <c:ptCount val="5"/>
                <c:pt idx="0">
                  <c:v>2.6398209685795999E-5</c:v>
                </c:pt>
                <c:pt idx="1">
                  <c:v>2.5530580874057501E-5</c:v>
                </c:pt>
                <c:pt idx="2">
                  <c:v>2.2181695798475799E-5</c:v>
                </c:pt>
                <c:pt idx="3">
                  <c:v>2.1948867358391901E-5</c:v>
                </c:pt>
                <c:pt idx="4">
                  <c:v>2.3237731355507101E-5</c:v>
                </c:pt>
              </c:numCache>
            </c:numRef>
          </c:yVal>
          <c:smooth val="1"/>
        </c:ser>
        <c:ser>
          <c:idx val="2"/>
          <c:order val="2"/>
          <c:tx>
            <c:v>SS</c:v>
          </c:tx>
          <c:marker>
            <c:symbol val="star"/>
            <c:size val="5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Plots'!$C$65:$G$65</c:f>
              <c:numCache>
                <c:formatCode>0.00E+00</c:formatCode>
                <c:ptCount val="5"/>
                <c:pt idx="0">
                  <c:v>2.5527931791546198E-6</c:v>
                </c:pt>
                <c:pt idx="1">
                  <c:v>2.7292289462933201E-6</c:v>
                </c:pt>
                <c:pt idx="2">
                  <c:v>2.7920574726186401E-6</c:v>
                </c:pt>
                <c:pt idx="3">
                  <c:v>2.2121309506436301E-6</c:v>
                </c:pt>
                <c:pt idx="4">
                  <c:v>2.1708875362612698E-6</c:v>
                </c:pt>
              </c:numCache>
            </c:numRef>
          </c:yVal>
          <c:smooth val="1"/>
        </c:ser>
        <c:ser>
          <c:idx val="3"/>
          <c:order val="3"/>
          <c:tx>
            <c:v>FS</c:v>
          </c:tx>
          <c:marker>
            <c:symbol val="triangl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Plots'!$C$66:$G$66</c:f>
              <c:numCache>
                <c:formatCode>0.00E+00</c:formatCode>
                <c:ptCount val="5"/>
                <c:pt idx="0">
                  <c:v>1.2962321971706001E-5</c:v>
                </c:pt>
                <c:pt idx="1">
                  <c:v>1.40133656681566E-5</c:v>
                </c:pt>
                <c:pt idx="2">
                  <c:v>1.54679801696203E-5</c:v>
                </c:pt>
                <c:pt idx="3">
                  <c:v>1.1934142667293199E-5</c:v>
                </c:pt>
                <c:pt idx="4">
                  <c:v>1.2561984228354899E-5</c:v>
                </c:pt>
              </c:numCache>
            </c:numRef>
          </c:yVal>
          <c:smooth val="1"/>
        </c:ser>
        <c:ser>
          <c:idx val="4"/>
          <c:order val="4"/>
          <c:tx>
            <c:v>SF</c:v>
          </c:tx>
          <c:marker>
            <c:symbol val="diamond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Plots'!$C$67:$G$67</c:f>
              <c:numCache>
                <c:formatCode>0.00E+00</c:formatCode>
                <c:ptCount val="5"/>
                <c:pt idx="0">
                  <c:v>8.9872696979229999E-6</c:v>
                </c:pt>
                <c:pt idx="1">
                  <c:v>9.5062619353655892E-6</c:v>
                </c:pt>
                <c:pt idx="2">
                  <c:v>7.5379688953348702E-6</c:v>
                </c:pt>
                <c:pt idx="3">
                  <c:v>6.5394572145321898E-6</c:v>
                </c:pt>
                <c:pt idx="4">
                  <c:v>6.7720534850584E-6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360640"/>
        <c:axId val="109421312"/>
      </c:scatterChart>
      <c:valAx>
        <c:axId val="109360640"/>
        <c:scaling>
          <c:orientation val="minMax"/>
          <c:max val="0.55000000000000004"/>
          <c:min val="0.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Supply</a:t>
                </a:r>
                <a:r>
                  <a:rPr lang="en-US" sz="1600" baseline="0"/>
                  <a:t> voltage in Volts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crossAx val="109421312"/>
        <c:crosses val="autoZero"/>
        <c:crossBetween val="midCat"/>
      </c:valAx>
      <c:valAx>
        <c:axId val="109421312"/>
        <c:scaling>
          <c:logBase val="2"/>
          <c:orientation val="minMax"/>
          <c:max val="2.8000000000000006E-5"/>
          <c:min val="2.0000000000000008E-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 b="1"/>
                  <a:t>Standby Leakage in</a:t>
                </a:r>
                <a:r>
                  <a:rPr lang="en-US" sz="1600" b="1" baseline="0"/>
                  <a:t> Amps</a:t>
                </a:r>
                <a:endParaRPr lang="en-US" sz="1600" b="1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109360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Write After Read Energy </a:t>
            </a:r>
            <a:r>
              <a:rPr lang="en-US" sz="1800" b="1" i="0" u="none" strike="noStrike" baseline="0">
                <a:effectLst/>
              </a:rPr>
              <a:t>vs. Supply Voltage @ 27C in Subthreshold SRAM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TT</c:v>
          </c:tx>
          <c:marker>
            <c:symbol val="circl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Plots'!$C$100:$G$100</c:f>
              <c:numCache>
                <c:formatCode>0.00E+00</c:formatCode>
                <c:ptCount val="5"/>
                <c:pt idx="0">
                  <c:v>2.5447246674449999E-13</c:v>
                </c:pt>
                <c:pt idx="1">
                  <c:v>3.7981511392619998E-13</c:v>
                </c:pt>
                <c:pt idx="2">
                  <c:v>5.3234095094890003E-13</c:v>
                </c:pt>
                <c:pt idx="3">
                  <c:v>1.055686306872E-12</c:v>
                </c:pt>
                <c:pt idx="4">
                  <c:v>1.4817627758955001E-12</c:v>
                </c:pt>
              </c:numCache>
            </c:numRef>
          </c:yVal>
          <c:smooth val="1"/>
        </c:ser>
        <c:ser>
          <c:idx val="1"/>
          <c:order val="1"/>
          <c:tx>
            <c:v>FF</c:v>
          </c:tx>
          <c:marker>
            <c:symbol val="squar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Plots'!$C$101:$G$101</c:f>
              <c:numCache>
                <c:formatCode>0.00E+00</c:formatCode>
                <c:ptCount val="5"/>
                <c:pt idx="0">
                  <c:v>1.2011275725309999E-12</c:v>
                </c:pt>
                <c:pt idx="1">
                  <c:v>1.4443925367204999E-12</c:v>
                </c:pt>
                <c:pt idx="2">
                  <c:v>7.8440900764525005E-13</c:v>
                </c:pt>
                <c:pt idx="3">
                  <c:v>1.0547172146503E-12</c:v>
                </c:pt>
                <c:pt idx="4">
                  <c:v>1.5051171413430001E-12</c:v>
                </c:pt>
              </c:numCache>
            </c:numRef>
          </c:yVal>
          <c:smooth val="1"/>
        </c:ser>
        <c:ser>
          <c:idx val="2"/>
          <c:order val="2"/>
          <c:tx>
            <c:v>SS</c:v>
          </c:tx>
          <c:marker>
            <c:symbol val="star"/>
            <c:size val="5"/>
          </c:marker>
          <c:xVal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xVal>
          <c:yVal>
            <c:numRef>
              <c:f>'Energy Savigngs Plots'!$E$102:$G$102</c:f>
              <c:numCache>
                <c:formatCode>0.00E+00</c:formatCode>
                <c:ptCount val="3"/>
                <c:pt idx="0">
                  <c:v>9.9160526062689993E-13</c:v>
                </c:pt>
                <c:pt idx="1">
                  <c:v>1.080420082631E-12</c:v>
                </c:pt>
                <c:pt idx="2">
                  <c:v>1.599536242518E-12</c:v>
                </c:pt>
              </c:numCache>
            </c:numRef>
          </c:yVal>
          <c:smooth val="1"/>
        </c:ser>
        <c:ser>
          <c:idx val="3"/>
          <c:order val="3"/>
          <c:tx>
            <c:v>FS</c:v>
          </c:tx>
          <c:marker>
            <c:symbol val="triangle"/>
            <c:size val="7"/>
          </c:marker>
          <c:xVal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xVal>
          <c:yVal>
            <c:numRef>
              <c:f>'Energy Savigngs Plots'!$E$103:$G$103</c:f>
              <c:numCache>
                <c:formatCode>0.00E+00</c:formatCode>
                <c:ptCount val="3"/>
                <c:pt idx="0">
                  <c:v>1.719692098301E-12</c:v>
                </c:pt>
                <c:pt idx="1">
                  <c:v>9.098817283546499E-13</c:v>
                </c:pt>
                <c:pt idx="2">
                  <c:v>1.5312927806144999E-12</c:v>
                </c:pt>
              </c:numCache>
            </c:numRef>
          </c:yVal>
          <c:smooth val="1"/>
        </c:ser>
        <c:ser>
          <c:idx val="4"/>
          <c:order val="4"/>
          <c:tx>
            <c:v>SF</c:v>
          </c:tx>
          <c:marker>
            <c:symbol val="diamond"/>
            <c:size val="7"/>
          </c:marker>
          <c:xVal>
            <c:numRef>
              <c:f>'Energy Savigngs Plots'!$H$33:$H$36</c:f>
              <c:numCache>
                <c:formatCode>General</c:formatCode>
                <c:ptCount val="4"/>
                <c:pt idx="0">
                  <c:v>0.35</c:v>
                </c:pt>
                <c:pt idx="1">
                  <c:v>0.4</c:v>
                </c:pt>
                <c:pt idx="2">
                  <c:v>0.45</c:v>
                </c:pt>
                <c:pt idx="3">
                  <c:v>0.5</c:v>
                </c:pt>
              </c:numCache>
            </c:numRef>
          </c:xVal>
          <c:yVal>
            <c:numRef>
              <c:f>'Energy Savigngs Plots'!$D$104:$G$104</c:f>
              <c:numCache>
                <c:formatCode>0.00E+00</c:formatCode>
                <c:ptCount val="4"/>
                <c:pt idx="0">
                  <c:v>2.1772494309704999E-13</c:v>
                </c:pt>
                <c:pt idx="1">
                  <c:v>6.3038347293364999E-13</c:v>
                </c:pt>
                <c:pt idx="2">
                  <c:v>9.6927265370724991E-13</c:v>
                </c:pt>
                <c:pt idx="3">
                  <c:v>1.2843097398005E-12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20800"/>
        <c:axId val="39031168"/>
      </c:scatterChart>
      <c:valAx>
        <c:axId val="39020800"/>
        <c:scaling>
          <c:orientation val="minMax"/>
          <c:max val="0.55000000000000004"/>
          <c:min val="0.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Supply</a:t>
                </a:r>
                <a:r>
                  <a:rPr lang="en-US" sz="1600" baseline="0"/>
                  <a:t> voltage in Volts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crossAx val="39031168"/>
        <c:crosses val="autoZero"/>
        <c:crossBetween val="midCat"/>
      </c:valAx>
      <c:valAx>
        <c:axId val="39031168"/>
        <c:scaling>
          <c:orientation val="minMax"/>
          <c:max val="1.8000000000000012E-12"/>
          <c:min val="1.1368683772161605E-13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Write After Read Energy in Joules</a:t>
                </a:r>
              </a:p>
            </c:rich>
          </c:tx>
          <c:layout>
            <c:manualLayout>
              <c:xMode val="edge"/>
              <c:yMode val="edge"/>
              <c:x val="2.9795158286778398E-2"/>
              <c:y val="0.10670966076530541"/>
            </c:manualLayout>
          </c:layout>
          <c:overlay val="0"/>
        </c:title>
        <c:numFmt formatCode="0.00E+00" sourceLinked="1"/>
        <c:majorTickMark val="out"/>
        <c:minorTickMark val="none"/>
        <c:tickLblPos val="nextTo"/>
        <c:crossAx val="39020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Read Energy </a:t>
            </a:r>
            <a:r>
              <a:rPr lang="en-US" sz="1800" b="1" i="0" u="none" strike="noStrike" baseline="0">
                <a:effectLst/>
              </a:rPr>
              <a:t>vs. Supply Voltage @ 27C in Subthreshold SRAM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TT</c:v>
          </c:tx>
          <c:marker>
            <c:symbol val="circl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Plots'!$C$136:$G$136</c:f>
              <c:numCache>
                <c:formatCode>0.00E+00</c:formatCode>
                <c:ptCount val="5"/>
                <c:pt idx="0">
                  <c:v>7.3920733874544998E-13</c:v>
                </c:pt>
                <c:pt idx="1">
                  <c:v>1.05658170775335E-12</c:v>
                </c:pt>
                <c:pt idx="2">
                  <c:v>9.7817549192305005E-13</c:v>
                </c:pt>
                <c:pt idx="3">
                  <c:v>1.353479373536E-12</c:v>
                </c:pt>
                <c:pt idx="4">
                  <c:v>1.7329969161805E-12</c:v>
                </c:pt>
              </c:numCache>
            </c:numRef>
          </c:yVal>
          <c:smooth val="1"/>
        </c:ser>
        <c:ser>
          <c:idx val="1"/>
          <c:order val="1"/>
          <c:tx>
            <c:v>FF</c:v>
          </c:tx>
          <c:marker>
            <c:symbol val="squar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Plots'!$C$137:$G$137</c:f>
              <c:numCache>
                <c:formatCode>0.00E+00</c:formatCode>
                <c:ptCount val="5"/>
                <c:pt idx="0">
                  <c:v>1.6768438748074999E-12</c:v>
                </c:pt>
                <c:pt idx="1">
                  <c:v>2.152807543926E-12</c:v>
                </c:pt>
                <c:pt idx="2">
                  <c:v>1.7268787201005001E-12</c:v>
                </c:pt>
                <c:pt idx="3">
                  <c:v>2.4163071319415E-12</c:v>
                </c:pt>
                <c:pt idx="4">
                  <c:v>1.8506013988409998E-12</c:v>
                </c:pt>
              </c:numCache>
            </c:numRef>
          </c:yVal>
          <c:smooth val="1"/>
        </c:ser>
        <c:ser>
          <c:idx val="2"/>
          <c:order val="2"/>
          <c:tx>
            <c:v>SS</c:v>
          </c:tx>
          <c:marker>
            <c:symbol val="star"/>
            <c:size val="5"/>
          </c:marker>
          <c:xVal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xVal>
          <c:yVal>
            <c:numRef>
              <c:f>'Energy Savigngs Plots'!$E$138:$G$138</c:f>
              <c:numCache>
                <c:formatCode>0.00E+00</c:formatCode>
                <c:ptCount val="3"/>
                <c:pt idx="0">
                  <c:v>1.0676020153201501E-12</c:v>
                </c:pt>
                <c:pt idx="1">
                  <c:v>1.1261246388405E-12</c:v>
                </c:pt>
                <c:pt idx="2">
                  <c:v>1.4724689354744999E-12</c:v>
                </c:pt>
              </c:numCache>
            </c:numRef>
          </c:yVal>
          <c:smooth val="1"/>
        </c:ser>
        <c:ser>
          <c:idx val="3"/>
          <c:order val="3"/>
          <c:tx>
            <c:v>FS</c:v>
          </c:tx>
          <c:marker>
            <c:symbol val="triangle"/>
            <c:size val="7"/>
          </c:marker>
          <c:xVal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xVal>
          <c:yVal>
            <c:numRef>
              <c:f>'Energy Savigngs Plots'!$E$139:$G$139</c:f>
              <c:numCache>
                <c:formatCode>0.00E+00</c:formatCode>
                <c:ptCount val="3"/>
                <c:pt idx="0">
                  <c:v>4.4262111750945004E-12</c:v>
                </c:pt>
                <c:pt idx="1">
                  <c:v>2.1137391170125002E-12</c:v>
                </c:pt>
                <c:pt idx="2">
                  <c:v>2.2581482172420001E-12</c:v>
                </c:pt>
              </c:numCache>
            </c:numRef>
          </c:yVal>
          <c:smooth val="1"/>
        </c:ser>
        <c:ser>
          <c:idx val="4"/>
          <c:order val="4"/>
          <c:tx>
            <c:v>SF</c:v>
          </c:tx>
          <c:marker>
            <c:symbol val="diamond"/>
            <c:size val="7"/>
          </c:marker>
          <c:xVal>
            <c:numRef>
              <c:f>'Energy Savigngs Plots'!$H$33:$H$36</c:f>
              <c:numCache>
                <c:formatCode>General</c:formatCode>
                <c:ptCount val="4"/>
                <c:pt idx="0">
                  <c:v>0.35</c:v>
                </c:pt>
                <c:pt idx="1">
                  <c:v>0.4</c:v>
                </c:pt>
                <c:pt idx="2">
                  <c:v>0.45</c:v>
                </c:pt>
                <c:pt idx="3">
                  <c:v>0.5</c:v>
                </c:pt>
              </c:numCache>
            </c:numRef>
          </c:xVal>
          <c:yVal>
            <c:numRef>
              <c:f>'Energy Savigngs Plots'!$D$140:$G$140</c:f>
              <c:numCache>
                <c:formatCode>0.00E+00</c:formatCode>
                <c:ptCount val="4"/>
                <c:pt idx="0">
                  <c:v>8.9395822710114997E-13</c:v>
                </c:pt>
                <c:pt idx="1">
                  <c:v>8.2956180556845001E-13</c:v>
                </c:pt>
                <c:pt idx="2">
                  <c:v>1.0798387781435001E-12</c:v>
                </c:pt>
                <c:pt idx="3">
                  <c:v>1.3393189009095E-12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43072"/>
        <c:axId val="39044992"/>
      </c:scatterChart>
      <c:valAx>
        <c:axId val="39043072"/>
        <c:scaling>
          <c:orientation val="minMax"/>
          <c:max val="0.55000000000000004"/>
          <c:min val="0.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300"/>
                  <a:t>Supply</a:t>
                </a:r>
                <a:r>
                  <a:rPr lang="en-US" sz="1300" baseline="0"/>
                  <a:t> voltage in Volts</a:t>
                </a:r>
                <a:endParaRPr lang="en-US" sz="13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crossAx val="39044992"/>
        <c:crosses val="autoZero"/>
        <c:crossBetween val="midCat"/>
      </c:valAx>
      <c:valAx>
        <c:axId val="39044992"/>
        <c:scaling>
          <c:orientation val="minMax"/>
          <c:max val="5.0000000000000029E-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300"/>
                  <a:t>Read Energy in Joules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39043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LER Energy </a:t>
            </a:r>
            <a:r>
              <a:rPr lang="en-US" sz="1800" b="1" i="0" u="none" strike="noStrike" baseline="0">
                <a:effectLst/>
              </a:rPr>
              <a:t>vs. Supply Voltage @ 27C in Subthreshold SRAM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TT</c:v>
          </c:tx>
          <c:marker>
            <c:symbol val="circl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Plots'!$C$169:$G$169</c:f>
              <c:numCache>
                <c:formatCode>0.00E+00</c:formatCode>
                <c:ptCount val="5"/>
                <c:pt idx="0">
                  <c:v>7.7041446581885006E-14</c:v>
                </c:pt>
                <c:pt idx="1">
                  <c:v>1.6476550781825E-13</c:v>
                </c:pt>
                <c:pt idx="2">
                  <c:v>2.1294944509619999E-13</c:v>
                </c:pt>
                <c:pt idx="3">
                  <c:v>1.8062160929555001E-13</c:v>
                </c:pt>
                <c:pt idx="4">
                  <c:v>2.4727154329675001E-13</c:v>
                </c:pt>
              </c:numCache>
            </c:numRef>
          </c:yVal>
          <c:smooth val="1"/>
        </c:ser>
        <c:ser>
          <c:idx val="1"/>
          <c:order val="1"/>
          <c:tx>
            <c:v>FF</c:v>
          </c:tx>
          <c:marker>
            <c:symbol val="square"/>
            <c:size val="7"/>
          </c:marker>
          <c:xVal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xVal>
          <c:yVal>
            <c:numRef>
              <c:f>'Energy Savigngs Plots'!$C$170:$G$170</c:f>
              <c:numCache>
                <c:formatCode>0.00E+00</c:formatCode>
                <c:ptCount val="5"/>
                <c:pt idx="0">
                  <c:v>7.3132747457560003E-13</c:v>
                </c:pt>
                <c:pt idx="1">
                  <c:v>3.8886292411101999E-13</c:v>
                </c:pt>
                <c:pt idx="2">
                  <c:v>4.8545402480575E-13</c:v>
                </c:pt>
                <c:pt idx="3">
                  <c:v>4.5472056336095E-13</c:v>
                </c:pt>
                <c:pt idx="4">
                  <c:v>2.8648581656209999E-13</c:v>
                </c:pt>
              </c:numCache>
            </c:numRef>
          </c:yVal>
          <c:smooth val="1"/>
        </c:ser>
        <c:ser>
          <c:idx val="2"/>
          <c:order val="2"/>
          <c:tx>
            <c:v>SS</c:v>
          </c:tx>
          <c:marker>
            <c:symbol val="star"/>
            <c:size val="5"/>
          </c:marker>
          <c:xVal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xVal>
          <c:yVal>
            <c:numRef>
              <c:f>'Energy Savigngs Plots'!$E$171:$G$171</c:f>
              <c:numCache>
                <c:formatCode>0.00E+00</c:formatCode>
                <c:ptCount val="3"/>
                <c:pt idx="0">
                  <c:v>3.7924294185620002E-13</c:v>
                </c:pt>
                <c:pt idx="1">
                  <c:v>2.200749774513E-13</c:v>
                </c:pt>
                <c:pt idx="2">
                  <c:v>2.4168113841684998E-13</c:v>
                </c:pt>
              </c:numCache>
            </c:numRef>
          </c:yVal>
          <c:smooth val="1"/>
        </c:ser>
        <c:ser>
          <c:idx val="3"/>
          <c:order val="3"/>
          <c:tx>
            <c:v>FS</c:v>
          </c:tx>
          <c:marker>
            <c:symbol val="triangle"/>
            <c:size val="7"/>
          </c:marker>
          <c:xVal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xVal>
          <c:yVal>
            <c:numRef>
              <c:f>'Energy Savigngs Plots'!$E$172:$G$172</c:f>
              <c:numCache>
                <c:formatCode>0.00E+00</c:formatCode>
                <c:ptCount val="3"/>
                <c:pt idx="0">
                  <c:v>2.6435726258704999E-12</c:v>
                </c:pt>
                <c:pt idx="1">
                  <c:v>3.102572161316E-13</c:v>
                </c:pt>
                <c:pt idx="2">
                  <c:v>3.0705780515345002E-13</c:v>
                </c:pt>
              </c:numCache>
            </c:numRef>
          </c:yVal>
          <c:smooth val="1"/>
        </c:ser>
        <c:ser>
          <c:idx val="4"/>
          <c:order val="4"/>
          <c:tx>
            <c:v>SF</c:v>
          </c:tx>
          <c:marker>
            <c:symbol val="diamond"/>
            <c:size val="7"/>
          </c:marker>
          <c:xVal>
            <c:numRef>
              <c:f>'Energy Savigngs Plots'!$H$33:$H$36</c:f>
              <c:numCache>
                <c:formatCode>General</c:formatCode>
                <c:ptCount val="4"/>
                <c:pt idx="0">
                  <c:v>0.35</c:v>
                </c:pt>
                <c:pt idx="1">
                  <c:v>0.4</c:v>
                </c:pt>
                <c:pt idx="2">
                  <c:v>0.45</c:v>
                </c:pt>
                <c:pt idx="3">
                  <c:v>0.5</c:v>
                </c:pt>
              </c:numCache>
            </c:numRef>
          </c:xVal>
          <c:yVal>
            <c:numRef>
              <c:f>'Energy Savigngs Plots'!$D$173:$G$173</c:f>
              <c:numCache>
                <c:formatCode>0.00E+00</c:formatCode>
                <c:ptCount val="4"/>
                <c:pt idx="0">
                  <c:v>1.8319916074914999E-13</c:v>
                </c:pt>
                <c:pt idx="1">
                  <c:v>1.833246567661E-13</c:v>
                </c:pt>
                <c:pt idx="2">
                  <c:v>1.8040473436925E-13</c:v>
                </c:pt>
                <c:pt idx="3">
                  <c:v>2.340353874183E-13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96768"/>
        <c:axId val="48098688"/>
      </c:scatterChart>
      <c:valAx>
        <c:axId val="48096768"/>
        <c:scaling>
          <c:orientation val="minMax"/>
          <c:max val="0.55000000000000004"/>
          <c:min val="0.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300"/>
                  <a:t>Supply</a:t>
                </a:r>
                <a:r>
                  <a:rPr lang="en-US" sz="1300" baseline="0"/>
                  <a:t> voltage in Volts</a:t>
                </a:r>
                <a:endParaRPr lang="en-US" sz="13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crossAx val="48098688"/>
        <c:crosses val="autoZero"/>
        <c:crossBetween val="midCat"/>
      </c:valAx>
      <c:valAx>
        <c:axId val="48098688"/>
        <c:scaling>
          <c:logBase val="2"/>
          <c:orientation val="minMax"/>
          <c:max val="3.6379788070917125E-12"/>
          <c:min val="5.684341886080804E-1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300"/>
                  <a:t>LER Energy in Joules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48096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LER Energy Savings </a:t>
            </a:r>
            <a:r>
              <a:rPr lang="en-US" sz="1800" b="1" i="0" u="none" strike="noStrike" baseline="0">
                <a:effectLst/>
              </a:rPr>
              <a:t>vs. Supply Voltage @ 27C in High Speed SRAM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TT</c:v>
          </c:tx>
          <c:invertIfNegative val="0"/>
          <c:cat>
            <c:numRef>
              <c:f>'Energy Savigngs Plots'!$F$19:$F$21</c:f>
              <c:numCache>
                <c:formatCode>General</c:formatCode>
                <c:ptCount val="3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</c:numCache>
            </c:numRef>
          </c:cat>
          <c:val>
            <c:numRef>
              <c:f>'Energy Savigngs Plots'!$C$19:$E$19</c:f>
              <c:numCache>
                <c:formatCode>General</c:formatCode>
                <c:ptCount val="3"/>
                <c:pt idx="0">
                  <c:v>4.4870070737906396</c:v>
                </c:pt>
                <c:pt idx="1">
                  <c:v>4.6325060908838998</c:v>
                </c:pt>
                <c:pt idx="2">
                  <c:v>4.72921656527393</c:v>
                </c:pt>
              </c:numCache>
            </c:numRef>
          </c:val>
        </c:ser>
        <c:ser>
          <c:idx val="1"/>
          <c:order val="1"/>
          <c:tx>
            <c:v>FF</c:v>
          </c:tx>
          <c:invertIfNegative val="0"/>
          <c:cat>
            <c:numRef>
              <c:f>'Energy Savigngs Plots'!$F$19:$F$21</c:f>
              <c:numCache>
                <c:formatCode>General</c:formatCode>
                <c:ptCount val="3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</c:numCache>
            </c:numRef>
          </c:cat>
          <c:val>
            <c:numRef>
              <c:f>'Energy Savigngs Plots'!$C$20:$E$20</c:f>
              <c:numCache>
                <c:formatCode>General</c:formatCode>
                <c:ptCount val="3"/>
                <c:pt idx="0">
                  <c:v>7.4178980778300403</c:v>
                </c:pt>
                <c:pt idx="1">
                  <c:v>8.3134359339466108</c:v>
                </c:pt>
                <c:pt idx="2">
                  <c:v>9.80353858250173</c:v>
                </c:pt>
              </c:numCache>
            </c:numRef>
          </c:val>
        </c:ser>
        <c:ser>
          <c:idx val="2"/>
          <c:order val="2"/>
          <c:tx>
            <c:v>SS</c:v>
          </c:tx>
          <c:invertIfNegative val="0"/>
          <c:cat>
            <c:numRef>
              <c:f>'Energy Savigngs Plots'!$F$19:$F$21</c:f>
              <c:numCache>
                <c:formatCode>General</c:formatCode>
                <c:ptCount val="3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</c:numCache>
            </c:numRef>
          </c:cat>
          <c:val>
            <c:numRef>
              <c:f>'Energy Savigngs Plots'!$C$21:$E$21</c:f>
              <c:numCache>
                <c:formatCode>General</c:formatCode>
                <c:ptCount val="3"/>
                <c:pt idx="0">
                  <c:v>4.7733397419402603</c:v>
                </c:pt>
                <c:pt idx="1">
                  <c:v>4.9624065191957998</c:v>
                </c:pt>
                <c:pt idx="2">
                  <c:v>5.0975091841704803</c:v>
                </c:pt>
              </c:numCache>
            </c:numRef>
          </c:val>
        </c:ser>
        <c:ser>
          <c:idx val="3"/>
          <c:order val="3"/>
          <c:tx>
            <c:v>FS</c:v>
          </c:tx>
          <c:invertIfNegative val="0"/>
          <c:cat>
            <c:numRef>
              <c:f>'Energy Savigngs Plots'!$F$19:$F$21</c:f>
              <c:numCache>
                <c:formatCode>General</c:formatCode>
                <c:ptCount val="3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</c:numCache>
            </c:numRef>
          </c:cat>
          <c:val>
            <c:numRef>
              <c:f>'Energy Savigngs Plots'!$C$22:$E$22</c:f>
              <c:numCache>
                <c:formatCode>General</c:formatCode>
                <c:ptCount val="3"/>
                <c:pt idx="0">
                  <c:v>5.2473379598184202</c:v>
                </c:pt>
                <c:pt idx="1">
                  <c:v>5.4181969623451902</c:v>
                </c:pt>
                <c:pt idx="2">
                  <c:v>5.56059318108968</c:v>
                </c:pt>
              </c:numCache>
            </c:numRef>
          </c:val>
        </c:ser>
        <c:ser>
          <c:idx val="4"/>
          <c:order val="4"/>
          <c:tx>
            <c:v>SF</c:v>
          </c:tx>
          <c:invertIfNegative val="0"/>
          <c:cat>
            <c:numRef>
              <c:f>'Energy Savigngs Plots'!$F$19:$F$21</c:f>
              <c:numCache>
                <c:formatCode>General</c:formatCode>
                <c:ptCount val="3"/>
                <c:pt idx="0">
                  <c:v>0.9</c:v>
                </c:pt>
                <c:pt idx="1">
                  <c:v>1</c:v>
                </c:pt>
                <c:pt idx="2">
                  <c:v>1.2</c:v>
                </c:pt>
              </c:numCache>
            </c:numRef>
          </c:cat>
          <c:val>
            <c:numRef>
              <c:f>'Energy Savigngs Plots'!$C$23:$E$23</c:f>
              <c:numCache>
                <c:formatCode>General</c:formatCode>
                <c:ptCount val="3"/>
                <c:pt idx="0">
                  <c:v>4.21399463105812</c:v>
                </c:pt>
                <c:pt idx="1">
                  <c:v>4.3221795316355003</c:v>
                </c:pt>
                <c:pt idx="2">
                  <c:v>4.49080477566498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01792"/>
        <c:axId val="48403968"/>
      </c:barChart>
      <c:catAx>
        <c:axId val="4840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Supply</a:t>
                </a:r>
                <a:r>
                  <a:rPr lang="en-US" sz="1600" baseline="0"/>
                  <a:t> voltage in Volts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8403968"/>
        <c:crosses val="autoZero"/>
        <c:auto val="1"/>
        <c:lblAlgn val="ctr"/>
        <c:lblOffset val="100"/>
        <c:noMultiLvlLbl val="0"/>
      </c:catAx>
      <c:valAx>
        <c:axId val="48403968"/>
        <c:scaling>
          <c:orientation val="minMax"/>
          <c:max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LER</a:t>
                </a:r>
                <a:r>
                  <a:rPr lang="en-US" sz="1600" baseline="0"/>
                  <a:t> Energy Savings 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84017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Standby Leakage Current </a:t>
            </a:r>
            <a:r>
              <a:rPr lang="en-US" sz="1800" b="1" i="0" u="none" strike="noStrike" baseline="0">
                <a:effectLst/>
              </a:rPr>
              <a:t>vs. Supply Voltage @ 27C in Subthreshold SRAM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TT</c:v>
          </c:tx>
          <c:spPr>
            <a:pattFill prst="ltHorz">
              <a:fgClr>
                <a:srgbClr val="0070C0"/>
              </a:fgClr>
              <a:bgClr>
                <a:schemeClr val="bg1"/>
              </a:bgClr>
            </a:pattFill>
          </c:spPr>
          <c:invertIfNegative val="0"/>
          <c:dPt>
            <c:idx val="0"/>
            <c:invertIfNegative val="0"/>
            <c:bubble3D val="0"/>
            <c:spPr>
              <a:pattFill prst="ltHorz">
                <a:fgClr>
                  <a:srgbClr val="0070C0"/>
                </a:fgClr>
                <a:bgClr>
                  <a:schemeClr val="bg1"/>
                </a:bgClr>
              </a:pattFill>
            </c:spPr>
          </c:dPt>
          <c:cat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cat>
          <c:val>
            <c:numRef>
              <c:f>'Energy Savigngs Plots'!$C$63:$G$63</c:f>
              <c:numCache>
                <c:formatCode>0.00E+00</c:formatCode>
                <c:ptCount val="5"/>
                <c:pt idx="0">
                  <c:v>7.8440929835322607E-6</c:v>
                </c:pt>
                <c:pt idx="1">
                  <c:v>8.3703784219063404E-6</c:v>
                </c:pt>
                <c:pt idx="2">
                  <c:v>7.8249955471200395E-6</c:v>
                </c:pt>
                <c:pt idx="3">
                  <c:v>6.7433418190556599E-6</c:v>
                </c:pt>
                <c:pt idx="4">
                  <c:v>6.7667964645444101E-6</c:v>
                </c:pt>
              </c:numCache>
            </c:numRef>
          </c:val>
        </c:ser>
        <c:ser>
          <c:idx val="1"/>
          <c:order val="1"/>
          <c:tx>
            <c:v>FF</c:v>
          </c:tx>
          <c:spPr>
            <a:pattFill prst="wdDnDiag">
              <a:fgClr>
                <a:schemeClr val="accent2"/>
              </a:fgClr>
              <a:bgClr>
                <a:schemeClr val="bg1"/>
              </a:bgClr>
            </a:pattFill>
          </c:spPr>
          <c:invertIfNegative val="0"/>
          <c:cat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cat>
          <c:val>
            <c:numRef>
              <c:f>'Energy Savigngs Plots'!$C$64:$G$64</c:f>
              <c:numCache>
                <c:formatCode>0.00E+00</c:formatCode>
                <c:ptCount val="5"/>
                <c:pt idx="0">
                  <c:v>2.6398209685795999E-5</c:v>
                </c:pt>
                <c:pt idx="1">
                  <c:v>2.5530580874057501E-5</c:v>
                </c:pt>
                <c:pt idx="2">
                  <c:v>2.2181695798475799E-5</c:v>
                </c:pt>
                <c:pt idx="3">
                  <c:v>2.1948867358391901E-5</c:v>
                </c:pt>
                <c:pt idx="4">
                  <c:v>2.3237731355507101E-5</c:v>
                </c:pt>
              </c:numCache>
            </c:numRef>
          </c:val>
        </c:ser>
        <c:ser>
          <c:idx val="2"/>
          <c:order val="2"/>
          <c:tx>
            <c:v>SS</c:v>
          </c:tx>
          <c:spPr>
            <a:pattFill prst="pct60">
              <a:fgClr>
                <a:srgbClr val="92D050"/>
              </a:fgClr>
              <a:bgClr>
                <a:schemeClr val="bg1"/>
              </a:bgClr>
            </a:pattFill>
          </c:spPr>
          <c:invertIfNegative val="0"/>
          <c:cat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cat>
          <c:val>
            <c:numRef>
              <c:f>'Energy Savigngs Plots'!$C$65:$G$65</c:f>
              <c:numCache>
                <c:formatCode>0.00E+00</c:formatCode>
                <c:ptCount val="5"/>
                <c:pt idx="0">
                  <c:v>2.5527931791546198E-6</c:v>
                </c:pt>
                <c:pt idx="1">
                  <c:v>2.7292289462933201E-6</c:v>
                </c:pt>
                <c:pt idx="2">
                  <c:v>2.7920574726186401E-6</c:v>
                </c:pt>
                <c:pt idx="3">
                  <c:v>2.2121309506436301E-6</c:v>
                </c:pt>
                <c:pt idx="4">
                  <c:v>2.1708875362612698E-6</c:v>
                </c:pt>
              </c:numCache>
            </c:numRef>
          </c:val>
        </c:ser>
        <c:ser>
          <c:idx val="3"/>
          <c:order val="3"/>
          <c:tx>
            <c:v>FS</c:v>
          </c:tx>
          <c:spPr>
            <a:pattFill prst="ltUpDiag">
              <a:fgClr>
                <a:srgbClr val="7030A0"/>
              </a:fgClr>
              <a:bgClr>
                <a:schemeClr val="bg1"/>
              </a:bgClr>
            </a:pattFill>
          </c:spPr>
          <c:invertIfNegative val="0"/>
          <c:cat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cat>
          <c:val>
            <c:numRef>
              <c:f>'Energy Savigngs Plots'!$C$66:$G$66</c:f>
              <c:numCache>
                <c:formatCode>0.00E+00</c:formatCode>
                <c:ptCount val="5"/>
                <c:pt idx="0">
                  <c:v>1.2962321971706001E-5</c:v>
                </c:pt>
                <c:pt idx="1">
                  <c:v>1.40133656681566E-5</c:v>
                </c:pt>
                <c:pt idx="2">
                  <c:v>1.54679801696203E-5</c:v>
                </c:pt>
                <c:pt idx="3">
                  <c:v>1.1934142667293199E-5</c:v>
                </c:pt>
                <c:pt idx="4">
                  <c:v>1.2561984228354899E-5</c:v>
                </c:pt>
              </c:numCache>
            </c:numRef>
          </c:val>
        </c:ser>
        <c:ser>
          <c:idx val="4"/>
          <c:order val="4"/>
          <c:tx>
            <c:v>SF</c:v>
          </c:tx>
          <c:spPr>
            <a:pattFill prst="narVert">
              <a:fgClr>
                <a:schemeClr val="accent2"/>
              </a:fgClr>
              <a:bgClr>
                <a:schemeClr val="bg1">
                  <a:lumMod val="75000"/>
                </a:schemeClr>
              </a:bgClr>
            </a:pattFill>
          </c:spPr>
          <c:invertIfNegative val="0"/>
          <c:cat>
            <c:numRef>
              <c:f>'Energy Savigngs Plots'!$H$32:$H$36</c:f>
              <c:numCache>
                <c:formatCode>General</c:formatCode>
                <c:ptCount val="5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</c:numCache>
            </c:numRef>
          </c:cat>
          <c:val>
            <c:numRef>
              <c:f>'Energy Savigngs Plots'!$C$67:$G$67</c:f>
              <c:numCache>
                <c:formatCode>0.00E+00</c:formatCode>
                <c:ptCount val="5"/>
                <c:pt idx="0">
                  <c:v>8.9872696979229999E-6</c:v>
                </c:pt>
                <c:pt idx="1">
                  <c:v>9.5062619353655892E-6</c:v>
                </c:pt>
                <c:pt idx="2">
                  <c:v>7.5379688953348702E-6</c:v>
                </c:pt>
                <c:pt idx="3">
                  <c:v>6.5394572145321898E-6</c:v>
                </c:pt>
                <c:pt idx="4">
                  <c:v>6.7720534850584E-6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77568"/>
        <c:axId val="50879488"/>
      </c:barChart>
      <c:catAx>
        <c:axId val="5087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Supply</a:t>
                </a:r>
                <a:r>
                  <a:rPr lang="en-US" sz="1600" baseline="0"/>
                  <a:t> voltage in Volts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low"/>
        <c:crossAx val="50879488"/>
        <c:crosses val="autoZero"/>
        <c:auto val="1"/>
        <c:lblAlgn val="ctr"/>
        <c:lblOffset val="100"/>
        <c:noMultiLvlLbl val="0"/>
      </c:catAx>
      <c:valAx>
        <c:axId val="50879488"/>
        <c:scaling>
          <c:orientation val="minMax"/>
          <c:max val="2.8000000000000006E-5"/>
          <c:min val="2.0000000000000008E-6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Standby Leakage in</a:t>
                </a:r>
                <a:r>
                  <a:rPr lang="en-US" sz="1600" baseline="0"/>
                  <a:t> Amps</a:t>
                </a:r>
                <a:endParaRPr lang="en-US" sz="1600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50877568"/>
        <c:crosses val="autoZero"/>
        <c:crossBetween val="between"/>
      </c:valAx>
      <c:spPr>
        <a:noFill/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LER Energy Savings </a:t>
            </a:r>
            <a:r>
              <a:rPr lang="en-US" sz="1800" b="1" i="0" u="none" strike="noStrike" baseline="0">
                <a:effectLst/>
              </a:rPr>
              <a:t>vs. Supply Voltage @ 27C in Subthreshold SRAM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TT</c:v>
          </c:tx>
          <c:invertIfNegative val="0"/>
          <c:cat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cat>
          <c:val>
            <c:numRef>
              <c:f>'Energy Savigngs Plots'!$E$32:$G$32</c:f>
              <c:numCache>
                <c:formatCode>General</c:formatCode>
                <c:ptCount val="3"/>
                <c:pt idx="0">
                  <c:v>4.59346344612994</c:v>
                </c:pt>
                <c:pt idx="1">
                  <c:v>7.4934520781581</c:v>
                </c:pt>
                <c:pt idx="2">
                  <c:v>7.0084769685799797</c:v>
                </c:pt>
              </c:numCache>
            </c:numRef>
          </c:val>
        </c:ser>
        <c:ser>
          <c:idx val="1"/>
          <c:order val="1"/>
          <c:tx>
            <c:v>FF</c:v>
          </c:tx>
          <c:invertIfNegative val="0"/>
          <c:cat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cat>
          <c:val>
            <c:numRef>
              <c:f>'Energy Savigngs Plots'!$E$33:$G$33</c:f>
              <c:numCache>
                <c:formatCode>General</c:formatCode>
                <c:ptCount val="3"/>
                <c:pt idx="0">
                  <c:v>3.5572446243318199</c:v>
                </c:pt>
                <c:pt idx="1">
                  <c:v>5.3138285941633896</c:v>
                </c:pt>
                <c:pt idx="2">
                  <c:v>6.4596614975522</c:v>
                </c:pt>
              </c:numCache>
            </c:numRef>
          </c:val>
        </c:ser>
        <c:ser>
          <c:idx val="2"/>
          <c:order val="2"/>
          <c:tx>
            <c:v>SS</c:v>
          </c:tx>
          <c:invertIfNegative val="0"/>
          <c:cat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cat>
          <c:val>
            <c:numRef>
              <c:f>'Energy Savigngs Plots'!$E$34:$G$34</c:f>
              <c:numCache>
                <c:formatCode>General</c:formatCode>
                <c:ptCount val="3"/>
                <c:pt idx="0">
                  <c:v>2.81508736878473</c:v>
                </c:pt>
                <c:pt idx="1">
                  <c:v>5.11700444949357</c:v>
                </c:pt>
                <c:pt idx="2">
                  <c:v>6.0926100610085498</c:v>
                </c:pt>
              </c:numCache>
            </c:numRef>
          </c:val>
        </c:ser>
        <c:ser>
          <c:idx val="3"/>
          <c:order val="3"/>
          <c:tx>
            <c:v>FS</c:v>
          </c:tx>
          <c:invertIfNegative val="0"/>
          <c:cat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cat>
          <c:val>
            <c:numRef>
              <c:f>'Energy Savigngs Plots'!$E$35:$G$35</c:f>
              <c:numCache>
                <c:formatCode>General</c:formatCode>
                <c:ptCount val="3"/>
                <c:pt idx="0">
                  <c:v>1.67432932682793</c:v>
                </c:pt>
                <c:pt idx="1">
                  <c:v>6.8128604496854903</c:v>
                </c:pt>
                <c:pt idx="2">
                  <c:v>7.3541469369700803</c:v>
                </c:pt>
              </c:numCache>
            </c:numRef>
          </c:val>
        </c:ser>
        <c:ser>
          <c:idx val="4"/>
          <c:order val="4"/>
          <c:tx>
            <c:v>SF</c:v>
          </c:tx>
          <c:invertIfNegative val="0"/>
          <c:cat>
            <c:numRef>
              <c:f>'Energy Savigngs Plots'!$H$34:$H$36</c:f>
              <c:numCache>
                <c:formatCode>General</c:formatCode>
                <c:ptCount val="3"/>
                <c:pt idx="0">
                  <c:v>0.4</c:v>
                </c:pt>
                <c:pt idx="1">
                  <c:v>0.45</c:v>
                </c:pt>
                <c:pt idx="2">
                  <c:v>0.5</c:v>
                </c:pt>
              </c:numCache>
            </c:numRef>
          </c:cat>
          <c:val>
            <c:numRef>
              <c:f>'Energy Savigngs Plots'!$E$36:$G$36</c:f>
              <c:numCache>
                <c:formatCode>General</c:formatCode>
                <c:ptCount val="3"/>
                <c:pt idx="0">
                  <c:v>4.5250967338608996</c:v>
                </c:pt>
                <c:pt idx="1">
                  <c:v>5.9856454539230697</c:v>
                </c:pt>
                <c:pt idx="2">
                  <c:v>5.7227196095592401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907776"/>
        <c:axId val="50909952"/>
      </c:barChart>
      <c:catAx>
        <c:axId val="5090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Supply</a:t>
                </a:r>
                <a:r>
                  <a:rPr lang="en-US" sz="1600" baseline="0"/>
                  <a:t> voltage in Volts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0909952"/>
        <c:crosses val="autoZero"/>
        <c:auto val="1"/>
        <c:lblAlgn val="ctr"/>
        <c:lblOffset val="100"/>
        <c:noMultiLvlLbl val="0"/>
      </c:catAx>
      <c:valAx>
        <c:axId val="50909952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LER</a:t>
                </a:r>
                <a:r>
                  <a:rPr lang="en-US" sz="1600" baseline="0"/>
                  <a:t> Energy Savings 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907776"/>
        <c:crosses val="autoZero"/>
        <c:crossBetween val="between"/>
        <c:majorUnit val="2"/>
        <c:minorUnit val="0.4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10</xdr:row>
      <xdr:rowOff>0</xdr:rowOff>
    </xdr:from>
    <xdr:to>
      <xdr:col>11</xdr:col>
      <xdr:colOff>209550</xdr:colOff>
      <xdr:row>25</xdr:row>
      <xdr:rowOff>76201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1133475</xdr:colOff>
      <xdr:row>36</xdr:row>
      <xdr:rowOff>123825</xdr:rowOff>
    </xdr:from>
    <xdr:to>
      <xdr:col>6</xdr:col>
      <xdr:colOff>742950</xdr:colOff>
      <xdr:row>56</xdr:row>
      <xdr:rowOff>9526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72</xdr:row>
      <xdr:rowOff>0</xdr:rowOff>
    </xdr:from>
    <xdr:to>
      <xdr:col>6</xdr:col>
      <xdr:colOff>952500</xdr:colOff>
      <xdr:row>91</xdr:row>
      <xdr:rowOff>76201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109</xdr:row>
      <xdr:rowOff>0</xdr:rowOff>
    </xdr:from>
    <xdr:to>
      <xdr:col>6</xdr:col>
      <xdr:colOff>952500</xdr:colOff>
      <xdr:row>128</xdr:row>
      <xdr:rowOff>76201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847725</xdr:colOff>
      <xdr:row>143</xdr:row>
      <xdr:rowOff>47625</xdr:rowOff>
    </xdr:from>
    <xdr:to>
      <xdr:col>6</xdr:col>
      <xdr:colOff>1009651</xdr:colOff>
      <xdr:row>165</xdr:row>
      <xdr:rowOff>9525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276225</xdr:colOff>
      <xdr:row>176</xdr:row>
      <xdr:rowOff>161925</xdr:rowOff>
    </xdr:from>
    <xdr:to>
      <xdr:col>6</xdr:col>
      <xdr:colOff>676275</xdr:colOff>
      <xdr:row>199</xdr:row>
      <xdr:rowOff>57150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219075</xdr:colOff>
      <xdr:row>9</xdr:row>
      <xdr:rowOff>180975</xdr:rowOff>
    </xdr:from>
    <xdr:to>
      <xdr:col>19</xdr:col>
      <xdr:colOff>457200</xdr:colOff>
      <xdr:row>25</xdr:row>
      <xdr:rowOff>66676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962025</xdr:colOff>
      <xdr:row>72</xdr:row>
      <xdr:rowOff>0</xdr:rowOff>
    </xdr:from>
    <xdr:to>
      <xdr:col>12</xdr:col>
      <xdr:colOff>457200</xdr:colOff>
      <xdr:row>91</xdr:row>
      <xdr:rowOff>76201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752475</xdr:colOff>
      <xdr:row>36</xdr:row>
      <xdr:rowOff>123825</xdr:rowOff>
    </xdr:from>
    <xdr:to>
      <xdr:col>12</xdr:col>
      <xdr:colOff>247650</xdr:colOff>
      <xdr:row>56</xdr:row>
      <xdr:rowOff>9526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177</xdr:row>
      <xdr:rowOff>0</xdr:rowOff>
    </xdr:from>
    <xdr:to>
      <xdr:col>13</xdr:col>
      <xdr:colOff>600075</xdr:colOff>
      <xdr:row>199</xdr:row>
      <xdr:rowOff>95250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38099</xdr:colOff>
      <xdr:row>3</xdr:row>
      <xdr:rowOff>171450</xdr:rowOff>
    </xdr:from>
    <xdr:to>
      <xdr:col>23</xdr:col>
      <xdr:colOff>600074</xdr:colOff>
      <xdr:row>21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895349</xdr:colOff>
      <xdr:row>23</xdr:row>
      <xdr:rowOff>0</xdr:rowOff>
    </xdr:from>
    <xdr:to>
      <xdr:col>24</xdr:col>
      <xdr:colOff>9525</xdr:colOff>
      <xdr:row>40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895349</xdr:colOff>
      <xdr:row>41</xdr:row>
      <xdr:rowOff>171449</xdr:rowOff>
    </xdr:from>
    <xdr:to>
      <xdr:col>24</xdr:col>
      <xdr:colOff>19050</xdr:colOff>
      <xdr:row>58</xdr:row>
      <xdr:rowOff>161924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28574</xdr:colOff>
      <xdr:row>60</xdr:row>
      <xdr:rowOff>180975</xdr:rowOff>
    </xdr:from>
    <xdr:to>
      <xdr:col>24</xdr:col>
      <xdr:colOff>0</xdr:colOff>
      <xdr:row>77</xdr:row>
      <xdr:rowOff>161925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28575</xdr:colOff>
      <xdr:row>80</xdr:row>
      <xdr:rowOff>1</xdr:rowOff>
    </xdr:from>
    <xdr:to>
      <xdr:col>24</xdr:col>
      <xdr:colOff>9525</xdr:colOff>
      <xdr:row>96</xdr:row>
      <xdr:rowOff>171450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0</xdr:row>
      <xdr:rowOff>138112</xdr:rowOff>
    </xdr:from>
    <xdr:to>
      <xdr:col>14</xdr:col>
      <xdr:colOff>19050</xdr:colOff>
      <xdr:row>17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18</xdr:row>
      <xdr:rowOff>47625</xdr:rowOff>
    </xdr:from>
    <xdr:to>
      <xdr:col>14</xdr:col>
      <xdr:colOff>19050</xdr:colOff>
      <xdr:row>34</xdr:row>
      <xdr:rowOff>195263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419100</xdr:colOff>
      <xdr:row>34</xdr:row>
      <xdr:rowOff>276224</xdr:rowOff>
    </xdr:from>
    <xdr:to>
      <xdr:col>14</xdr:col>
      <xdr:colOff>19050</xdr:colOff>
      <xdr:row>51</xdr:row>
      <xdr:rowOff>38099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419100</xdr:colOff>
      <xdr:row>51</xdr:row>
      <xdr:rowOff>123825</xdr:rowOff>
    </xdr:from>
    <xdr:to>
      <xdr:col>14</xdr:col>
      <xdr:colOff>19050</xdr:colOff>
      <xdr:row>69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428625</xdr:colOff>
      <xdr:row>70</xdr:row>
      <xdr:rowOff>19050</xdr:rowOff>
    </xdr:from>
    <xdr:to>
      <xdr:col>14</xdr:col>
      <xdr:colOff>28575</xdr:colOff>
      <xdr:row>89</xdr:row>
      <xdr:rowOff>161925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H41"/>
  <sheetViews>
    <sheetView workbookViewId="0">
      <selection activeCell="J47" sqref="J47"/>
    </sheetView>
  </sheetViews>
  <sheetFormatPr defaultRowHeight="15" x14ac:dyDescent="0.25"/>
  <cols>
    <col min="1" max="1" width="9.140625" style="2"/>
    <col min="2" max="2" width="20.140625" style="2" bestFit="1" customWidth="1"/>
    <col min="3" max="3" width="18.140625" style="2" customWidth="1"/>
    <col min="4" max="4" width="20" style="2" bestFit="1" customWidth="1"/>
    <col min="5" max="5" width="20.85546875" style="2" customWidth="1"/>
    <col min="6" max="6" width="17.7109375" style="2" customWidth="1"/>
    <col min="7" max="7" width="16.42578125" style="2" customWidth="1"/>
    <col min="8" max="8" width="21.28515625" style="2" customWidth="1"/>
    <col min="9" max="9" width="20.5703125" style="2" customWidth="1"/>
    <col min="10" max="16384" width="9.140625" style="2"/>
  </cols>
  <sheetData>
    <row r="6" spans="2:5" s="1" customFormat="1" ht="45" x14ac:dyDescent="0.25">
      <c r="B6" s="4" t="s">
        <v>0</v>
      </c>
      <c r="C6" s="4" t="s">
        <v>25</v>
      </c>
      <c r="D6" s="4" t="s">
        <v>26</v>
      </c>
      <c r="E6" s="4" t="s">
        <v>27</v>
      </c>
    </row>
    <row r="7" spans="2:5" x14ac:dyDescent="0.25">
      <c r="B7" s="5" t="s">
        <v>4</v>
      </c>
      <c r="C7" s="6">
        <v>6.7667964645444101E-6</v>
      </c>
      <c r="D7" s="6">
        <v>7.0475839559333096E-6</v>
      </c>
      <c r="E7" s="9">
        <f>(C7-D7)/D7*100</f>
        <v>-3.9841666753399445</v>
      </c>
    </row>
    <row r="8" spans="2:5" x14ac:dyDescent="0.25">
      <c r="B8" s="5" t="s">
        <v>5</v>
      </c>
      <c r="C8" s="6">
        <v>2.3237731355507101E-5</v>
      </c>
      <c r="D8" s="6">
        <v>2.2703623259440801E-5</v>
      </c>
      <c r="E8" s="9">
        <f>(C8-D8)/D8*100</f>
        <v>2.3525236036684274</v>
      </c>
    </row>
    <row r="9" spans="2:5" x14ac:dyDescent="0.25">
      <c r="B9" s="5" t="s">
        <v>6</v>
      </c>
      <c r="C9" s="6">
        <v>2.1708875362612698E-6</v>
      </c>
      <c r="D9" s="6">
        <v>2.5460404464278002E-6</v>
      </c>
      <c r="E9" s="9">
        <f>(C9-D9)/D9*100</f>
        <v>-14.734758463593355</v>
      </c>
    </row>
    <row r="10" spans="2:5" x14ac:dyDescent="0.25">
      <c r="B10" s="5" t="s">
        <v>7</v>
      </c>
      <c r="C10" s="6">
        <v>1.2561984228354899E-5</v>
      </c>
      <c r="D10" s="6">
        <v>1.23334661101256E-5</v>
      </c>
      <c r="E10" s="9">
        <f>(C10-D10)/D10*100</f>
        <v>1.8528296602825189</v>
      </c>
    </row>
    <row r="11" spans="2:5" x14ac:dyDescent="0.25">
      <c r="B11" s="7" t="s">
        <v>8</v>
      </c>
      <c r="C11" s="8">
        <v>6.7720534850584E-6</v>
      </c>
      <c r="D11" s="8">
        <v>6.8994008464876702E-6</v>
      </c>
      <c r="E11" s="9">
        <f>(C11-D11)/D11*100</f>
        <v>-1.8457742094242839</v>
      </c>
    </row>
    <row r="12" spans="2:5" s="1" customFormat="1" ht="45" x14ac:dyDescent="0.25">
      <c r="B12" s="4" t="s">
        <v>0</v>
      </c>
      <c r="C12" s="4" t="s">
        <v>28</v>
      </c>
      <c r="D12" s="4" t="s">
        <v>29</v>
      </c>
      <c r="E12" s="4" t="s">
        <v>30</v>
      </c>
    </row>
    <row r="13" spans="2:5" x14ac:dyDescent="0.25">
      <c r="B13" s="5" t="s">
        <v>4</v>
      </c>
      <c r="C13" s="6">
        <v>2.4727154329675001E-13</v>
      </c>
      <c r="D13" s="6">
        <v>1.7329969161805E-12</v>
      </c>
      <c r="E13" s="5">
        <v>7.0084769685799797</v>
      </c>
    </row>
    <row r="14" spans="2:5" x14ac:dyDescent="0.25">
      <c r="B14" s="5" t="s">
        <v>5</v>
      </c>
      <c r="C14" s="6">
        <v>2.8648581656209999E-13</v>
      </c>
      <c r="D14" s="6">
        <v>1.8506013988409998E-12</v>
      </c>
      <c r="E14" s="5">
        <v>6.4596614975522</v>
      </c>
    </row>
    <row r="15" spans="2:5" x14ac:dyDescent="0.25">
      <c r="B15" s="5" t="s">
        <v>6</v>
      </c>
      <c r="C15" s="6">
        <v>2.4168113841684998E-13</v>
      </c>
      <c r="D15" s="6">
        <v>1.4724689354744999E-12</v>
      </c>
      <c r="E15" s="5">
        <v>6.0926100610085498</v>
      </c>
    </row>
    <row r="16" spans="2:5" x14ac:dyDescent="0.25">
      <c r="B16" s="5" t="s">
        <v>7</v>
      </c>
      <c r="C16" s="6">
        <v>3.0705780515345002E-13</v>
      </c>
      <c r="D16" s="6">
        <v>2.2581482172420001E-12</v>
      </c>
      <c r="E16" s="5">
        <v>7.3541469369700803</v>
      </c>
    </row>
    <row r="17" spans="2:8" x14ac:dyDescent="0.25">
      <c r="B17" s="5" t="s">
        <v>8</v>
      </c>
      <c r="C17" s="6">
        <v>2.340353874183E-13</v>
      </c>
      <c r="D17" s="6">
        <v>1.3393189009095E-12</v>
      </c>
      <c r="E17" s="5">
        <v>5.7227196095592401</v>
      </c>
    </row>
    <row r="18" spans="2:8" s="1" customFormat="1" ht="60" x14ac:dyDescent="0.25">
      <c r="B18" s="4" t="s">
        <v>0</v>
      </c>
      <c r="C18" s="4" t="s">
        <v>29</v>
      </c>
      <c r="D18" s="4" t="s">
        <v>31</v>
      </c>
      <c r="E18" s="4" t="s">
        <v>32</v>
      </c>
    </row>
    <row r="19" spans="2:8" x14ac:dyDescent="0.25">
      <c r="B19" s="5" t="s">
        <v>4</v>
      </c>
      <c r="C19" s="6">
        <v>1.7329969161805E-12</v>
      </c>
      <c r="D19" s="6">
        <v>1.4817627758955001E-12</v>
      </c>
      <c r="E19" s="5">
        <v>1.16955085143988</v>
      </c>
      <c r="F19" s="3"/>
    </row>
    <row r="20" spans="2:8" x14ac:dyDescent="0.25">
      <c r="B20" s="5" t="s">
        <v>5</v>
      </c>
      <c r="C20" s="6">
        <v>1.8506013988409998E-12</v>
      </c>
      <c r="D20" s="6">
        <v>1.5051171413430001E-12</v>
      </c>
      <c r="E20" s="5">
        <v>1.2295397799999299</v>
      </c>
    </row>
    <row r="21" spans="2:8" x14ac:dyDescent="0.25">
      <c r="B21" s="5" t="s">
        <v>6</v>
      </c>
      <c r="C21" s="6">
        <v>1.4724689354744999E-12</v>
      </c>
      <c r="D21" s="6">
        <v>1.599536242518E-12</v>
      </c>
      <c r="E21" s="5">
        <v>0.92055990751202399</v>
      </c>
    </row>
    <row r="22" spans="2:8" x14ac:dyDescent="0.25">
      <c r="B22" s="5" t="s">
        <v>7</v>
      </c>
      <c r="C22" s="6">
        <v>2.2581482172420001E-12</v>
      </c>
      <c r="D22" s="6">
        <v>1.5312927806144999E-12</v>
      </c>
      <c r="E22" s="5">
        <v>1.4746678400297899</v>
      </c>
    </row>
    <row r="23" spans="2:8" x14ac:dyDescent="0.25">
      <c r="B23" s="5" t="s">
        <v>8</v>
      </c>
      <c r="C23" s="6">
        <v>1.3393189009095E-12</v>
      </c>
      <c r="D23" s="6">
        <v>1.2843097398005E-12</v>
      </c>
      <c r="E23" s="5">
        <v>1.0428316934803801</v>
      </c>
    </row>
    <row r="24" spans="2:8" ht="45" x14ac:dyDescent="0.25">
      <c r="B24" s="4" t="s">
        <v>0</v>
      </c>
      <c r="C24" s="4" t="s">
        <v>33</v>
      </c>
      <c r="D24" s="4" t="s">
        <v>34</v>
      </c>
      <c r="E24" s="4" t="s">
        <v>36</v>
      </c>
      <c r="G24" s="4" t="s">
        <v>35</v>
      </c>
      <c r="H24" s="4" t="s">
        <v>37</v>
      </c>
    </row>
    <row r="25" spans="2:8" x14ac:dyDescent="0.25">
      <c r="B25" s="5" t="s">
        <v>4</v>
      </c>
      <c r="C25" s="6">
        <v>1.7329969161805E-12</v>
      </c>
      <c r="D25" s="6">
        <v>1.74002706471645E-12</v>
      </c>
      <c r="E25" s="9">
        <f>(D25-C25)/D25*100</f>
        <v>0.40402524067035772</v>
      </c>
      <c r="G25" s="6">
        <v>6.1499573939255003E-13</v>
      </c>
      <c r="H25" s="9">
        <f>(G25+D25-C37)/(G25+D25)*100</f>
        <v>37.080746168990473</v>
      </c>
    </row>
    <row r="26" spans="2:8" x14ac:dyDescent="0.25">
      <c r="B26" s="5" t="s">
        <v>5</v>
      </c>
      <c r="C26" s="6">
        <v>1.8506013988409998E-12</v>
      </c>
      <c r="D26" s="6">
        <v>1.1549978961545101E-12</v>
      </c>
      <c r="E26" s="9">
        <f t="shared" ref="E26:E29" si="0">(D26-C26)/D26*100</f>
        <v>-60.225521189471955</v>
      </c>
      <c r="G26" s="6">
        <v>1.9685454515839999E-12</v>
      </c>
      <c r="H26" s="9">
        <f>(G26+D26-C38)/(G26+D26)*100</f>
        <v>51.813790500691262</v>
      </c>
    </row>
    <row r="27" spans="2:8" x14ac:dyDescent="0.25">
      <c r="B27" s="5" t="s">
        <v>6</v>
      </c>
      <c r="C27" s="6">
        <v>1.4724689354744999E-12</v>
      </c>
      <c r="D27" s="6">
        <v>8.2144639608749996E-13</v>
      </c>
      <c r="E27" s="9">
        <f t="shared" si="0"/>
        <v>-79.253198076926424</v>
      </c>
      <c r="G27" s="6">
        <v>4.8173257221279996E-13</v>
      </c>
      <c r="H27" s="9">
        <f>(G27+D27-C39)/(G27+D27)*100</f>
        <v>-22.74110321195797</v>
      </c>
    </row>
    <row r="28" spans="2:8" x14ac:dyDescent="0.25">
      <c r="B28" s="5" t="s">
        <v>7</v>
      </c>
      <c r="C28" s="6">
        <v>2.2581482172420001E-12</v>
      </c>
      <c r="D28" s="6">
        <v>2.39348159425565E-12</v>
      </c>
      <c r="E28" s="9">
        <f t="shared" si="0"/>
        <v>5.65424765907746</v>
      </c>
      <c r="G28" s="6">
        <v>1.4082638230590501E-12</v>
      </c>
      <c r="H28" s="9">
        <f>(G28+D28-C40)/(G28+D28)*100</f>
        <v>59.721322378916597</v>
      </c>
    </row>
    <row r="29" spans="2:8" x14ac:dyDescent="0.25">
      <c r="B29" s="5" t="s">
        <v>8</v>
      </c>
      <c r="C29" s="6">
        <v>1.3393189009095E-12</v>
      </c>
      <c r="D29" s="6">
        <v>7.5090685793564998E-13</v>
      </c>
      <c r="E29" s="9">
        <f t="shared" si="0"/>
        <v>-78.360190315943925</v>
      </c>
      <c r="G29" s="6">
        <v>2.2462911868996001E-13</v>
      </c>
      <c r="H29" s="9">
        <f>(G29+D29-C41)/(G29+D29)*100</f>
        <v>-31.651704352610544</v>
      </c>
    </row>
    <row r="30" spans="2:8" ht="45" x14ac:dyDescent="0.25">
      <c r="B30" s="4" t="s">
        <v>0</v>
      </c>
      <c r="C30" s="4" t="s">
        <v>28</v>
      </c>
      <c r="D30" s="4" t="s">
        <v>34</v>
      </c>
      <c r="E30" s="4" t="s">
        <v>38</v>
      </c>
    </row>
    <row r="31" spans="2:8" x14ac:dyDescent="0.25">
      <c r="B31" s="5" t="s">
        <v>4</v>
      </c>
      <c r="C31" s="6">
        <v>2.4727154329675001E-13</v>
      </c>
      <c r="D31" s="6">
        <v>1.74002706471645E-12</v>
      </c>
      <c r="E31" s="9">
        <f>D31/C31</f>
        <v>7.0369078524666602</v>
      </c>
    </row>
    <row r="32" spans="2:8" x14ac:dyDescent="0.25">
      <c r="B32" s="5" t="s">
        <v>5</v>
      </c>
      <c r="C32" s="6">
        <v>2.8648581656209999E-13</v>
      </c>
      <c r="D32" s="6">
        <v>1.1549978961545101E-12</v>
      </c>
      <c r="E32" s="9">
        <f t="shared" ref="E32:E35" si="1">D32/C32</f>
        <v>4.0316058575421563</v>
      </c>
    </row>
    <row r="33" spans="2:5" x14ac:dyDescent="0.25">
      <c r="B33" s="5" t="s">
        <v>6</v>
      </c>
      <c r="C33" s="6">
        <v>2.4168113841684998E-13</v>
      </c>
      <c r="D33" s="6">
        <v>8.2144639608749996E-13</v>
      </c>
      <c r="E33" s="9">
        <f t="shared" si="1"/>
        <v>3.3988849997498556</v>
      </c>
    </row>
    <row r="34" spans="2:5" x14ac:dyDescent="0.25">
      <c r="B34" s="5" t="s">
        <v>7</v>
      </c>
      <c r="C34" s="6">
        <v>3.0705780515345002E-13</v>
      </c>
      <c r="D34" s="6">
        <v>2.39348159425565E-12</v>
      </c>
      <c r="E34" s="9">
        <f t="shared" si="1"/>
        <v>7.7948892817087785</v>
      </c>
    </row>
    <row r="35" spans="2:5" x14ac:dyDescent="0.25">
      <c r="B35" s="5" t="s">
        <v>8</v>
      </c>
      <c r="C35" s="6">
        <v>2.340353874183E-13</v>
      </c>
      <c r="D35" s="6">
        <v>7.5090685793564998E-13</v>
      </c>
      <c r="E35" s="9">
        <f t="shared" si="1"/>
        <v>3.2085184476547846</v>
      </c>
    </row>
    <row r="36" spans="2:5" ht="45" x14ac:dyDescent="0.25">
      <c r="B36" s="4" t="s">
        <v>0</v>
      </c>
      <c r="C36" s="4" t="s">
        <v>31</v>
      </c>
      <c r="D36" s="4" t="s">
        <v>39</v>
      </c>
      <c r="E36" s="4" t="s">
        <v>37</v>
      </c>
    </row>
    <row r="37" spans="2:5" x14ac:dyDescent="0.25">
      <c r="B37" s="5" t="s">
        <v>4</v>
      </c>
      <c r="C37" s="6">
        <v>1.4817627758955001E-12</v>
      </c>
      <c r="D37" s="6">
        <v>2.36E-12</v>
      </c>
      <c r="E37" s="9">
        <f>(D37-C37)/(D37)*100</f>
        <v>37.213441699343221</v>
      </c>
    </row>
    <row r="38" spans="2:5" x14ac:dyDescent="0.25">
      <c r="B38" s="5" t="s">
        <v>5</v>
      </c>
      <c r="C38" s="6">
        <v>1.5051171413430001E-12</v>
      </c>
      <c r="D38" s="6">
        <v>3.12E-12</v>
      </c>
      <c r="E38" s="9">
        <f t="shared" ref="E38:E41" si="2">(D38-C38)/(D38)*100</f>
        <v>51.759065982596155</v>
      </c>
    </row>
    <row r="39" spans="2:5" x14ac:dyDescent="0.25">
      <c r="B39" s="5" t="s">
        <v>6</v>
      </c>
      <c r="C39" s="6">
        <v>1.599536242518E-12</v>
      </c>
      <c r="D39" s="6">
        <v>1.2999999999999999E-12</v>
      </c>
      <c r="E39" s="9">
        <f t="shared" si="2"/>
        <v>-23.041249424461547</v>
      </c>
    </row>
    <row r="40" spans="2:5" x14ac:dyDescent="0.25">
      <c r="B40" s="5" t="s">
        <v>7</v>
      </c>
      <c r="C40" s="6">
        <v>1.5312927806144999E-12</v>
      </c>
      <c r="D40" s="6">
        <v>3.8E-12</v>
      </c>
      <c r="E40" s="9">
        <f t="shared" si="2"/>
        <v>59.702821562776322</v>
      </c>
    </row>
    <row r="41" spans="2:5" x14ac:dyDescent="0.25">
      <c r="B41" s="5" t="s">
        <v>8</v>
      </c>
      <c r="C41" s="6">
        <v>1.2843097398005E-12</v>
      </c>
      <c r="D41" s="6">
        <v>9.7600000000000008E-13</v>
      </c>
      <c r="E41" s="9">
        <f t="shared" si="2"/>
        <v>-31.589112684477449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topLeftCell="A9" workbookViewId="0">
      <selection activeCell="A24" sqref="A24:XFD29"/>
    </sheetView>
  </sheetViews>
  <sheetFormatPr defaultRowHeight="15" x14ac:dyDescent="0.25"/>
  <cols>
    <col min="1" max="1" width="9.140625" style="2"/>
    <col min="2" max="2" width="20.8554687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48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8.7145932713700005E-8</v>
      </c>
      <c r="D7" s="6">
        <v>3.1677187552250002E-10</v>
      </c>
      <c r="E7" s="6">
        <v>8.7462704589222501E-8</v>
      </c>
    </row>
    <row r="8" spans="2:9" x14ac:dyDescent="0.25">
      <c r="B8" s="5" t="s">
        <v>5</v>
      </c>
      <c r="C8" s="6">
        <v>3.9581637878429999E-7</v>
      </c>
      <c r="D8" s="6">
        <v>9.9155935582479994E-11</v>
      </c>
      <c r="E8" s="6">
        <v>3.9591553471988199E-7</v>
      </c>
    </row>
    <row r="9" spans="2:9" x14ac:dyDescent="0.25">
      <c r="B9" s="5" t="s">
        <v>6</v>
      </c>
      <c r="C9" s="6">
        <v>1.7664646799870001E-6</v>
      </c>
      <c r="D9" s="6">
        <v>5.4899148975510005E-10</v>
      </c>
      <c r="E9" s="6">
        <v>1.7670136714767501E-6</v>
      </c>
    </row>
    <row r="10" spans="2:9" x14ac:dyDescent="0.25">
      <c r="B10" s="5" t="s">
        <v>7</v>
      </c>
      <c r="C10" s="6">
        <v>1.763054777284E-7</v>
      </c>
      <c r="D10" s="6">
        <v>1.6862198733489999E-10</v>
      </c>
      <c r="E10" s="6">
        <v>1.7647409971573499E-7</v>
      </c>
    </row>
    <row r="11" spans="2:9" x14ac:dyDescent="0.25">
      <c r="B11" s="7" t="s">
        <v>8</v>
      </c>
      <c r="C11" s="8">
        <v>1.2340842820600001E-7</v>
      </c>
      <c r="D11" s="8">
        <v>9.0984029444309996E-11</v>
      </c>
      <c r="E11" s="8">
        <v>1.23499412235444E-7</v>
      </c>
    </row>
    <row r="12" spans="2:9" s="1" customFormat="1" ht="30" x14ac:dyDescent="0.25">
      <c r="B12" s="4" t="s">
        <v>48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2.2304483984489999E-13</v>
      </c>
      <c r="D13" s="6">
        <v>2.2985525345910001E-13</v>
      </c>
      <c r="E13" s="6">
        <v>2.2645004665199999E-13</v>
      </c>
      <c r="F13" s="6">
        <v>1.2708574033249999E-12</v>
      </c>
      <c r="G13" s="6">
        <v>1.2034505939769999E-12</v>
      </c>
      <c r="H13" s="6">
        <v>1.237153998651E-12</v>
      </c>
      <c r="I13" s="5">
        <v>5.4632534501183496</v>
      </c>
    </row>
    <row r="14" spans="2:9" x14ac:dyDescent="0.25">
      <c r="B14" s="5" t="s">
        <v>5</v>
      </c>
      <c r="C14" s="6">
        <v>2.3992872660090002E-13</v>
      </c>
      <c r="D14" s="6">
        <v>2.5091569811320001E-13</v>
      </c>
      <c r="E14" s="6">
        <v>2.4542221235705002E-13</v>
      </c>
      <c r="F14" s="6">
        <v>1.317170766862E-12</v>
      </c>
      <c r="G14" s="6">
        <v>1.307871156876E-12</v>
      </c>
      <c r="H14" s="6">
        <v>1.312520961869E-12</v>
      </c>
      <c r="I14" s="5">
        <v>5.3480121023417899</v>
      </c>
    </row>
    <row r="15" spans="2:9" x14ac:dyDescent="0.25">
      <c r="B15" s="5" t="s">
        <v>6</v>
      </c>
      <c r="C15" s="6">
        <v>1.8732991048630001E-12</v>
      </c>
      <c r="D15" s="6">
        <v>1.8614067621209998E-12</v>
      </c>
      <c r="E15" s="6">
        <v>1.8673529334919999E-12</v>
      </c>
      <c r="F15" s="6">
        <v>1.2608456255080001E-12</v>
      </c>
      <c r="G15" s="6">
        <v>1.2406199606929999E-12</v>
      </c>
      <c r="H15" s="6">
        <v>1.2507327931004999E-12</v>
      </c>
      <c r="I15" s="5" t="s">
        <v>52</v>
      </c>
    </row>
    <row r="16" spans="2:9" x14ac:dyDescent="0.25">
      <c r="B16" s="5" t="s">
        <v>7</v>
      </c>
      <c r="C16" s="6">
        <v>2.313047171572E-13</v>
      </c>
      <c r="D16" s="6">
        <v>2.4079211864640001E-13</v>
      </c>
      <c r="E16" s="6">
        <v>2.3604841790179998E-13</v>
      </c>
      <c r="F16" s="6">
        <v>1.7727240811469999E-12</v>
      </c>
      <c r="G16" s="6">
        <v>1.854909483949E-12</v>
      </c>
      <c r="H16" s="6">
        <v>1.8138167825480001E-12</v>
      </c>
      <c r="I16" s="5">
        <v>7.6840878607480301</v>
      </c>
    </row>
    <row r="17" spans="2:9" x14ac:dyDescent="0.25">
      <c r="B17" s="5" t="s">
        <v>8</v>
      </c>
      <c r="C17" s="6">
        <v>2.2392726796749999E-13</v>
      </c>
      <c r="D17" s="6">
        <v>2.2791814168529998E-13</v>
      </c>
      <c r="E17" s="6">
        <v>2.2592270482640001E-13</v>
      </c>
      <c r="F17" s="6">
        <v>9.2724918340890004E-13</v>
      </c>
      <c r="G17" s="6">
        <v>8.9556543296700004E-13</v>
      </c>
      <c r="H17" s="6">
        <v>9.1140730818794999E-13</v>
      </c>
      <c r="I17" s="5">
        <v>4.0341554377559303</v>
      </c>
    </row>
    <row r="18" spans="2:9" s="1" customFormat="1" ht="45" x14ac:dyDescent="0.25">
      <c r="B18" s="4" t="s">
        <v>48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1.5170229944309999E-12</v>
      </c>
      <c r="D19" s="6">
        <v>1.534671252476E-12</v>
      </c>
      <c r="E19" s="6">
        <v>1.5258471234535E-12</v>
      </c>
      <c r="F19" s="5">
        <v>0.81079813281091295</v>
      </c>
    </row>
    <row r="20" spans="2:9" x14ac:dyDescent="0.25">
      <c r="B20" s="5" t="s">
        <v>5</v>
      </c>
      <c r="C20" s="6">
        <v>1.567079079571E-12</v>
      </c>
      <c r="D20" s="6">
        <v>1.507923805599E-12</v>
      </c>
      <c r="E20" s="6">
        <v>1.537501442585E-12</v>
      </c>
      <c r="F20" s="5">
        <v>0.85367136934991095</v>
      </c>
    </row>
    <row r="21" spans="2:9" x14ac:dyDescent="0.25">
      <c r="B21" s="5" t="s">
        <v>6</v>
      </c>
      <c r="C21" s="6">
        <v>1.0827804875090001E-12</v>
      </c>
      <c r="D21" s="6">
        <v>1.255391208708E-12</v>
      </c>
      <c r="E21" s="6">
        <v>1.1690858481084999E-12</v>
      </c>
      <c r="F21" s="5">
        <v>1.0698382801606099</v>
      </c>
    </row>
    <row r="22" spans="2:9" x14ac:dyDescent="0.25">
      <c r="B22" s="5" t="s">
        <v>7</v>
      </c>
      <c r="C22" s="6">
        <v>1.7758416184110001E-12</v>
      </c>
      <c r="D22" s="6">
        <v>1.8087687879380001E-12</v>
      </c>
      <c r="E22" s="6">
        <v>1.7923052031745E-12</v>
      </c>
      <c r="F22" s="5">
        <v>1.01200218541764</v>
      </c>
    </row>
    <row r="23" spans="2:9" x14ac:dyDescent="0.25">
      <c r="B23" s="5" t="s">
        <v>8</v>
      </c>
      <c r="C23" s="6">
        <v>1.19005675617E-12</v>
      </c>
      <c r="D23" s="6">
        <v>1.1449530692859999E-12</v>
      </c>
      <c r="E23" s="6">
        <v>1.167504912728E-12</v>
      </c>
      <c r="F23" s="5">
        <v>0.78064537309598903</v>
      </c>
    </row>
    <row r="24" spans="2:9" s="1" customFormat="1" ht="30" x14ac:dyDescent="0.25">
      <c r="B24" s="4" t="s">
        <v>48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1.209534898513E-6</v>
      </c>
      <c r="D25" s="6">
        <v>1.147338732874E-6</v>
      </c>
      <c r="E25" s="6">
        <v>8.2864735240729995E-7</v>
      </c>
      <c r="F25" s="6">
        <v>1.427019425001E-12</v>
      </c>
      <c r="G25" s="6">
        <v>1.1384636651614999E-12</v>
      </c>
      <c r="H25" s="6">
        <v>1.275344040258E-13</v>
      </c>
    </row>
    <row r="26" spans="2:9" x14ac:dyDescent="0.25">
      <c r="B26" s="5" t="s">
        <v>5</v>
      </c>
      <c r="C26" s="6">
        <v>1.8080380985030001E-7</v>
      </c>
      <c r="D26" s="6">
        <v>1.499348674169E-7</v>
      </c>
      <c r="E26" s="6">
        <v>1.301259566776E-7</v>
      </c>
      <c r="F26" s="6">
        <v>1.5346769013920001E-12</v>
      </c>
      <c r="G26" s="6">
        <v>1.3095339747535E-12</v>
      </c>
      <c r="H26" s="6">
        <v>2.4243522524155001E-13</v>
      </c>
    </row>
    <row r="27" spans="2:9" x14ac:dyDescent="0.25">
      <c r="B27" s="5" t="s">
        <v>6</v>
      </c>
      <c r="C27" s="6">
        <v>8.0099497433759995E-6</v>
      </c>
      <c r="D27" s="6">
        <v>7.8082708530349997E-6</v>
      </c>
      <c r="E27" s="6">
        <v>5.5292101813360001E-6</v>
      </c>
      <c r="F27" s="6">
        <v>1.162838933817E-12</v>
      </c>
      <c r="G27" s="6">
        <v>1.0019413019390499E-12</v>
      </c>
      <c r="H27" s="6">
        <v>2.0334655633460001E-13</v>
      </c>
    </row>
    <row r="28" spans="2:9" x14ac:dyDescent="0.25">
      <c r="B28" s="5" t="s">
        <v>7</v>
      </c>
      <c r="C28" s="6">
        <v>3.3010609603450002E-6</v>
      </c>
      <c r="D28" s="6">
        <v>3.2375364259890001E-6</v>
      </c>
      <c r="E28" s="6">
        <v>2.4250646134299998E-6</v>
      </c>
      <c r="F28" s="6">
        <v>8.8462635270985E-13</v>
      </c>
      <c r="G28" s="6">
        <v>9.0614083939669999E-13</v>
      </c>
      <c r="H28" s="6">
        <v>6.7257417118544996E-13</v>
      </c>
    </row>
    <row r="29" spans="2:9" x14ac:dyDescent="0.25">
      <c r="B29" s="5" t="s">
        <v>8</v>
      </c>
      <c r="C29" s="6">
        <v>2.2398414782849999E-6</v>
      </c>
      <c r="D29" s="6">
        <v>2.1576410810849999E-6</v>
      </c>
      <c r="E29" s="6">
        <v>1.529049456081E-6</v>
      </c>
      <c r="F29" s="6">
        <v>2.9376087223830001E-13</v>
      </c>
      <c r="G29" s="6">
        <v>3.7028372375930002E-14</v>
      </c>
      <c r="H29" s="6">
        <v>6.4849256351730004E-13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topLeftCell="A9" workbookViewId="0">
      <selection activeCell="A24" sqref="A24:XFD29"/>
    </sheetView>
  </sheetViews>
  <sheetFormatPr defaultRowHeight="15" x14ac:dyDescent="0.25"/>
  <cols>
    <col min="1" max="1" width="9.140625" style="2"/>
    <col min="2" max="2" width="20.8554687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78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1.470746391205E-6</v>
      </c>
      <c r="D7" s="6">
        <v>9.4347242260719996E-10</v>
      </c>
      <c r="E7" s="6">
        <v>1.4716898636276099E-6</v>
      </c>
    </row>
    <row r="8" spans="2:9" x14ac:dyDescent="0.25">
      <c r="B8" s="5" t="s">
        <v>5</v>
      </c>
      <c r="C8" s="6">
        <v>5.6676001490329997E-6</v>
      </c>
      <c r="D8" s="6">
        <v>4.779875495409E-9</v>
      </c>
      <c r="E8" s="6">
        <v>5.6723800245284101E-6</v>
      </c>
    </row>
    <row r="9" spans="2:9" x14ac:dyDescent="0.25">
      <c r="B9" s="5" t="s">
        <v>6</v>
      </c>
      <c r="C9" s="6">
        <v>4.4413536062999998E-7</v>
      </c>
      <c r="D9" s="6">
        <v>2.3388997109360001E-10</v>
      </c>
      <c r="E9" s="6">
        <v>4.44369250601094E-7</v>
      </c>
    </row>
    <row r="10" spans="2:9" x14ac:dyDescent="0.25">
      <c r="B10" s="5" t="s">
        <v>7</v>
      </c>
      <c r="C10" s="6">
        <v>2.8622591114480001E-6</v>
      </c>
      <c r="D10" s="6">
        <v>2.570349266762E-9</v>
      </c>
      <c r="E10" s="6">
        <v>2.8648294607147601E-6</v>
      </c>
    </row>
    <row r="11" spans="2:9" x14ac:dyDescent="0.25">
      <c r="B11" s="7" t="s">
        <v>8</v>
      </c>
      <c r="C11" s="8">
        <v>1.6527762486770001E-6</v>
      </c>
      <c r="D11" s="8">
        <v>6.5615100589250005E-10</v>
      </c>
      <c r="E11" s="8">
        <v>1.6534323996828901E-6</v>
      </c>
    </row>
    <row r="12" spans="2:9" s="1" customFormat="1" ht="30" x14ac:dyDescent="0.25">
      <c r="B12" s="4" t="s">
        <v>78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2.480189419673E-13</v>
      </c>
      <c r="D13" s="6">
        <v>2.5537545411179998E-13</v>
      </c>
      <c r="E13" s="6">
        <v>2.5169719803955002E-13</v>
      </c>
      <c r="F13" s="6">
        <v>1.535419841314E-12</v>
      </c>
      <c r="G13" s="6">
        <v>1.4448704500789999E-12</v>
      </c>
      <c r="H13" s="6">
        <v>1.4901451456965001E-12</v>
      </c>
      <c r="I13" s="5">
        <v>5.9203882971408701</v>
      </c>
    </row>
    <row r="14" spans="2:9" x14ac:dyDescent="0.25">
      <c r="B14" s="5" t="s">
        <v>5</v>
      </c>
      <c r="C14" s="6">
        <v>2.450995226295E-13</v>
      </c>
      <c r="D14" s="6">
        <v>2.9913028715399998E-13</v>
      </c>
      <c r="E14" s="6">
        <v>2.7211490489174999E-13</v>
      </c>
      <c r="F14" s="6">
        <v>1.5950217258520001E-12</v>
      </c>
      <c r="G14" s="6">
        <v>1.4660416934420001E-12</v>
      </c>
      <c r="H14" s="6">
        <v>1.5305317096470001E-12</v>
      </c>
      <c r="I14" s="5">
        <v>5.62457874277729</v>
      </c>
    </row>
    <row r="15" spans="2:9" x14ac:dyDescent="0.25">
      <c r="B15" s="5" t="s">
        <v>6</v>
      </c>
      <c r="C15" s="6">
        <v>2.412667113899E-13</v>
      </c>
      <c r="D15" s="6">
        <v>2.5581618220119998E-13</v>
      </c>
      <c r="E15" s="6">
        <v>2.4854144679555002E-13</v>
      </c>
      <c r="F15" s="6">
        <v>1.3642590748980001E-12</v>
      </c>
      <c r="G15" s="6">
        <v>1.3917483149949999E-12</v>
      </c>
      <c r="H15" s="6">
        <v>1.3780036949465001E-12</v>
      </c>
      <c r="I15" s="5">
        <v>5.5443617662692901</v>
      </c>
    </row>
    <row r="16" spans="2:9" x14ac:dyDescent="0.25">
      <c r="B16" s="5" t="s">
        <v>7</v>
      </c>
      <c r="C16" s="6">
        <v>2.558004235644E-13</v>
      </c>
      <c r="D16" s="6">
        <v>2.7451744882100001E-13</v>
      </c>
      <c r="E16" s="6">
        <v>2.6515893619270001E-13</v>
      </c>
      <c r="F16" s="6">
        <v>2.0100298270380001E-12</v>
      </c>
      <c r="G16" s="6">
        <v>1.927999066634E-12</v>
      </c>
      <c r="H16" s="6">
        <v>1.9690144468359999E-12</v>
      </c>
      <c r="I16" s="5">
        <v>7.42578950990002</v>
      </c>
    </row>
    <row r="17" spans="2:9" x14ac:dyDescent="0.25">
      <c r="B17" s="5" t="s">
        <v>8</v>
      </c>
      <c r="C17" s="6">
        <v>2.2652364318049999E-13</v>
      </c>
      <c r="D17" s="6">
        <v>2.364881256362E-13</v>
      </c>
      <c r="E17" s="6">
        <v>2.3150588440835E-13</v>
      </c>
      <c r="F17" s="6">
        <v>1.1044440962780001E-12</v>
      </c>
      <c r="G17" s="6">
        <v>1.1234864119849999E-12</v>
      </c>
      <c r="H17" s="6">
        <v>1.1139652541315E-12</v>
      </c>
      <c r="I17" s="5">
        <v>4.8118226324070097</v>
      </c>
    </row>
    <row r="18" spans="2:9" s="1" customFormat="1" ht="45" x14ac:dyDescent="0.25">
      <c r="B18" s="4" t="s">
        <v>78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1.605617411352E-12</v>
      </c>
      <c r="D19" s="6">
        <v>1.6081682313989999E-12</v>
      </c>
      <c r="E19" s="6">
        <v>1.6068928213755E-12</v>
      </c>
      <c r="F19" s="5">
        <v>0.92734569840254599</v>
      </c>
    </row>
    <row r="20" spans="2:9" x14ac:dyDescent="0.25">
      <c r="B20" s="5" t="s">
        <v>5</v>
      </c>
      <c r="C20" s="6">
        <v>1.5076488261550001E-12</v>
      </c>
      <c r="D20" s="6">
        <v>1.4902926599620001E-12</v>
      </c>
      <c r="E20" s="6">
        <v>1.4989707430585001E-12</v>
      </c>
      <c r="F20" s="5">
        <v>1.0210550917919201</v>
      </c>
    </row>
    <row r="21" spans="2:9" x14ac:dyDescent="0.25">
      <c r="B21" s="5" t="s">
        <v>6</v>
      </c>
      <c r="C21" s="6">
        <v>1.5496257417699999E-12</v>
      </c>
      <c r="D21" s="6">
        <v>1.5668358767140001E-12</v>
      </c>
      <c r="E21" s="6">
        <v>1.5582308092420001E-12</v>
      </c>
      <c r="F21" s="5">
        <v>0.88433862735446001</v>
      </c>
    </row>
    <row r="22" spans="2:9" x14ac:dyDescent="0.25">
      <c r="B22" s="5" t="s">
        <v>7</v>
      </c>
      <c r="C22" s="6">
        <v>1.7382776327459999E-12</v>
      </c>
      <c r="D22" s="6">
        <v>1.782567945715E-12</v>
      </c>
      <c r="E22" s="6">
        <v>1.7604227892305001E-12</v>
      </c>
      <c r="F22" s="5">
        <v>1.1184895235857999</v>
      </c>
    </row>
    <row r="23" spans="2:9" x14ac:dyDescent="0.25">
      <c r="B23" s="5" t="s">
        <v>8</v>
      </c>
      <c r="C23" s="6">
        <v>1.263143139852E-12</v>
      </c>
      <c r="D23" s="6">
        <v>1.2642194992060001E-12</v>
      </c>
      <c r="E23" s="6">
        <v>1.263681319529E-12</v>
      </c>
      <c r="F23" s="5">
        <v>0.88152387545516397</v>
      </c>
    </row>
    <row r="24" spans="2:9" s="1" customFormat="1" ht="30" x14ac:dyDescent="0.25">
      <c r="B24" s="4" t="s">
        <v>78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3.862323406011E-7</v>
      </c>
      <c r="D25" s="6">
        <v>3.4933065710080001E-7</v>
      </c>
      <c r="E25" s="6">
        <v>2.5052726578760002E-7</v>
      </c>
      <c r="F25" s="6">
        <v>1.6068928213755E-12</v>
      </c>
      <c r="G25" s="6">
        <v>1.4901451456965001E-12</v>
      </c>
      <c r="H25" s="6">
        <v>2.5169719803955002E-13</v>
      </c>
    </row>
    <row r="26" spans="2:9" x14ac:dyDescent="0.25">
      <c r="B26" s="5" t="s">
        <v>5</v>
      </c>
      <c r="C26" s="6">
        <v>9.6473370964760004E-8</v>
      </c>
      <c r="D26" s="6">
        <v>7.1530237477889999E-8</v>
      </c>
      <c r="E26" s="6">
        <v>6.7079911237469999E-8</v>
      </c>
      <c r="F26" s="6">
        <v>1.4989707430585001E-12</v>
      </c>
      <c r="G26" s="6">
        <v>1.5305317096470001E-12</v>
      </c>
      <c r="H26" s="6">
        <v>2.7211490489174999E-13</v>
      </c>
    </row>
    <row r="27" spans="2:9" x14ac:dyDescent="0.25">
      <c r="B27" s="5" t="s">
        <v>6</v>
      </c>
      <c r="C27" s="6">
        <v>2.0501782375440001E-6</v>
      </c>
      <c r="D27" s="6">
        <v>1.975720381192E-6</v>
      </c>
      <c r="E27" s="6">
        <v>1.4125037361979999E-6</v>
      </c>
      <c r="F27" s="6">
        <v>1.5582308092420001E-12</v>
      </c>
      <c r="G27" s="6">
        <v>1.3780036949465001E-12</v>
      </c>
      <c r="H27" s="6">
        <v>2.4854144679555002E-13</v>
      </c>
    </row>
    <row r="28" spans="2:9" x14ac:dyDescent="0.25">
      <c r="B28" s="5" t="s">
        <v>7</v>
      </c>
      <c r="C28" s="6">
        <v>9.0298257681129999E-7</v>
      </c>
      <c r="D28" s="6">
        <v>8.675712275829E-7</v>
      </c>
      <c r="E28" s="6">
        <v>6.7844421697119996E-7</v>
      </c>
      <c r="F28" s="6">
        <v>1.7604227892305001E-12</v>
      </c>
      <c r="G28" s="6">
        <v>1.9690144468359999E-12</v>
      </c>
      <c r="H28" s="6">
        <v>2.6515893619270001E-13</v>
      </c>
    </row>
    <row r="29" spans="2:9" x14ac:dyDescent="0.25">
      <c r="B29" s="5" t="s">
        <v>8</v>
      </c>
      <c r="C29" s="6">
        <v>4.3798689122759999E-7</v>
      </c>
      <c r="D29" s="6">
        <v>3.880215336965E-7</v>
      </c>
      <c r="E29" s="6">
        <v>2.8446386957370002E-7</v>
      </c>
      <c r="F29" s="6">
        <v>1.263681319529E-12</v>
      </c>
      <c r="G29" s="6">
        <v>1.1139652541315E-12</v>
      </c>
      <c r="H29" s="6">
        <v>2.3150588440835E-13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topLeftCell="A11" workbookViewId="0">
      <selection activeCell="A24" sqref="A24:XFD29"/>
    </sheetView>
  </sheetViews>
  <sheetFormatPr defaultRowHeight="15" x14ac:dyDescent="0.25"/>
  <cols>
    <col min="1" max="1" width="9.140625" style="2"/>
    <col min="2" max="2" width="20.140625" style="2" bestFit="1" customWidth="1"/>
    <col min="3" max="3" width="20.140625" style="2" customWidth="1"/>
    <col min="4" max="4" width="22.28515625" style="2" customWidth="1"/>
    <col min="5" max="5" width="22.4257812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0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6.7626725538869997E-6</v>
      </c>
      <c r="D7" s="6">
        <v>4.1239106574050001E-9</v>
      </c>
      <c r="E7" s="6">
        <v>6.7667964645444101E-6</v>
      </c>
    </row>
    <row r="8" spans="2:9" x14ac:dyDescent="0.25">
      <c r="B8" s="5" t="s">
        <v>5</v>
      </c>
      <c r="C8" s="6">
        <v>2.3221907659819999E-5</v>
      </c>
      <c r="D8" s="6">
        <v>1.5823695687090001E-8</v>
      </c>
      <c r="E8" s="6">
        <v>2.3237731355507101E-5</v>
      </c>
    </row>
    <row r="9" spans="2:9" x14ac:dyDescent="0.25">
      <c r="B9" s="5" t="s">
        <v>6</v>
      </c>
      <c r="C9" s="6">
        <v>2.1695767128669998E-6</v>
      </c>
      <c r="D9" s="6">
        <v>1.3108233942740001E-9</v>
      </c>
      <c r="E9" s="6">
        <v>2.1708875362612698E-6</v>
      </c>
    </row>
    <row r="10" spans="2:9" x14ac:dyDescent="0.25">
      <c r="B10" s="5" t="s">
        <v>7</v>
      </c>
      <c r="C10" s="6">
        <v>1.255270750763E-5</v>
      </c>
      <c r="D10" s="6">
        <v>9.2767207249269997E-9</v>
      </c>
      <c r="E10" s="6">
        <v>1.2561984228354899E-5</v>
      </c>
    </row>
    <row r="11" spans="2:9" x14ac:dyDescent="0.25">
      <c r="B11" s="7" t="s">
        <v>8</v>
      </c>
      <c r="C11" s="8">
        <v>6.7700854865720004E-6</v>
      </c>
      <c r="D11" s="8">
        <v>1.967998486396E-9</v>
      </c>
      <c r="E11" s="8">
        <v>6.7720534850584E-6</v>
      </c>
    </row>
    <row r="12" spans="2:9" s="1" customFormat="1" ht="30" x14ac:dyDescent="0.25">
      <c r="B12" s="4" t="s">
        <v>0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2.1540387910699999E-13</v>
      </c>
      <c r="D13" s="6">
        <v>2.7913920748650002E-13</v>
      </c>
      <c r="E13" s="6">
        <v>2.4727154329675001E-13</v>
      </c>
      <c r="F13" s="6">
        <v>1.7128650406260001E-12</v>
      </c>
      <c r="G13" s="6">
        <v>1.7531287917350001E-12</v>
      </c>
      <c r="H13" s="6">
        <v>1.7329969161805E-12</v>
      </c>
      <c r="I13" s="5">
        <v>7.0084769685799797</v>
      </c>
    </row>
    <row r="14" spans="2:9" x14ac:dyDescent="0.25">
      <c r="B14" s="5" t="s">
        <v>5</v>
      </c>
      <c r="C14" s="6">
        <v>2.2927236339139999E-13</v>
      </c>
      <c r="D14" s="6">
        <v>3.436992697328E-13</v>
      </c>
      <c r="E14" s="6">
        <v>2.8648581656209999E-13</v>
      </c>
      <c r="F14" s="6">
        <v>1.9396373571390001E-12</v>
      </c>
      <c r="G14" s="6">
        <v>1.7615654405430001E-12</v>
      </c>
      <c r="H14" s="6">
        <v>1.8506013988409998E-12</v>
      </c>
      <c r="I14" s="5">
        <v>6.4596614975522</v>
      </c>
    </row>
    <row r="15" spans="2:9" x14ac:dyDescent="0.25">
      <c r="B15" s="5" t="s">
        <v>6</v>
      </c>
      <c r="C15" s="6">
        <v>2.3941053364050001E-13</v>
      </c>
      <c r="D15" s="6">
        <v>2.4395174319319999E-13</v>
      </c>
      <c r="E15" s="6">
        <v>2.4168113841684998E-13</v>
      </c>
      <c r="F15" s="6">
        <v>1.527189516958E-12</v>
      </c>
      <c r="G15" s="6">
        <v>1.417748353991E-12</v>
      </c>
      <c r="H15" s="6">
        <v>1.4724689354744999E-12</v>
      </c>
      <c r="I15" s="5">
        <v>6.0926100610085498</v>
      </c>
    </row>
    <row r="16" spans="2:9" x14ac:dyDescent="0.25">
      <c r="B16" s="5" t="s">
        <v>7</v>
      </c>
      <c r="C16" s="6">
        <v>2.6044990880500002E-13</v>
      </c>
      <c r="D16" s="6">
        <v>3.5366570150190002E-13</v>
      </c>
      <c r="E16" s="6">
        <v>3.0705780515345002E-13</v>
      </c>
      <c r="F16" s="6">
        <v>2.1702954284230001E-12</v>
      </c>
      <c r="G16" s="6">
        <v>2.346001006061E-12</v>
      </c>
      <c r="H16" s="6">
        <v>2.2581482172420001E-12</v>
      </c>
      <c r="I16" s="5">
        <v>7.3541469369700803</v>
      </c>
    </row>
    <row r="17" spans="2:9" x14ac:dyDescent="0.25">
      <c r="B17" s="5" t="s">
        <v>8</v>
      </c>
      <c r="C17" s="6">
        <v>2.2820284787469998E-13</v>
      </c>
      <c r="D17" s="6">
        <v>2.3986792696189998E-13</v>
      </c>
      <c r="E17" s="6">
        <v>2.340353874183E-13</v>
      </c>
      <c r="F17" s="6">
        <v>1.3640452347279999E-12</v>
      </c>
      <c r="G17" s="6">
        <v>1.314592567091E-12</v>
      </c>
      <c r="H17" s="6">
        <v>1.3393189009095E-12</v>
      </c>
      <c r="I17" s="5">
        <v>5.7227196095592401</v>
      </c>
    </row>
    <row r="18" spans="2:9" s="1" customFormat="1" ht="45" x14ac:dyDescent="0.25">
      <c r="B18" s="4" t="s">
        <v>0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1.5029990378989999E-12</v>
      </c>
      <c r="D19" s="6">
        <v>1.460526513892E-12</v>
      </c>
      <c r="E19" s="6">
        <v>1.4817627758955001E-12</v>
      </c>
      <c r="F19" s="5">
        <v>1.16955085143988</v>
      </c>
    </row>
    <row r="20" spans="2:9" x14ac:dyDescent="0.25">
      <c r="B20" s="5" t="s">
        <v>5</v>
      </c>
      <c r="C20" s="6">
        <v>1.6156870068130001E-12</v>
      </c>
      <c r="D20" s="6">
        <v>1.3945472758730001E-12</v>
      </c>
      <c r="E20" s="6">
        <v>1.5051171413430001E-12</v>
      </c>
      <c r="F20" s="5">
        <v>1.2295397799999299</v>
      </c>
    </row>
    <row r="21" spans="2:9" x14ac:dyDescent="0.25">
      <c r="B21" s="5" t="s">
        <v>6</v>
      </c>
      <c r="C21" s="6">
        <v>1.58455761683E-12</v>
      </c>
      <c r="D21" s="6">
        <v>1.614514868206E-12</v>
      </c>
      <c r="E21" s="6">
        <v>1.599536242518E-12</v>
      </c>
      <c r="F21" s="5">
        <v>0.92055990751202399</v>
      </c>
    </row>
    <row r="22" spans="2:9" x14ac:dyDescent="0.25">
      <c r="B22" s="5" t="s">
        <v>7</v>
      </c>
      <c r="C22" s="6">
        <v>1.5967781297060001E-12</v>
      </c>
      <c r="D22" s="6">
        <v>1.465807431523E-12</v>
      </c>
      <c r="E22" s="6">
        <v>1.5312927806144999E-12</v>
      </c>
      <c r="F22" s="5">
        <v>1.4746678400297899</v>
      </c>
    </row>
    <row r="23" spans="2:9" x14ac:dyDescent="0.25">
      <c r="B23" s="5" t="s">
        <v>8</v>
      </c>
      <c r="C23" s="6">
        <v>1.3259808559040001E-12</v>
      </c>
      <c r="D23" s="6">
        <v>1.242638623697E-12</v>
      </c>
      <c r="E23" s="6">
        <v>1.2843097398005E-12</v>
      </c>
      <c r="F23" s="5">
        <v>1.0428316934803801</v>
      </c>
    </row>
    <row r="24" spans="2:9" s="1" customFormat="1" ht="30" x14ac:dyDescent="0.25">
      <c r="B24" s="4" t="s">
        <v>0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2.3011199544780001E-7</v>
      </c>
      <c r="D25" s="6">
        <v>1.9778191457900001E-7</v>
      </c>
      <c r="E25" s="6">
        <v>1.4398240324260001E-7</v>
      </c>
      <c r="F25" s="6">
        <v>1.4817627758955001E-12</v>
      </c>
      <c r="G25" s="6">
        <v>1.7329969161805E-12</v>
      </c>
      <c r="H25" s="6">
        <v>2.4727154329675001E-13</v>
      </c>
    </row>
    <row r="26" spans="2:9" x14ac:dyDescent="0.25">
      <c r="B26" s="5" t="s">
        <v>5</v>
      </c>
      <c r="C26" s="6">
        <v>7.1394866597800003E-8</v>
      </c>
      <c r="D26" s="6">
        <v>4.9422896334579998E-8</v>
      </c>
      <c r="E26" s="6">
        <v>4.9066352346170001E-8</v>
      </c>
      <c r="F26" s="6">
        <v>1.4783740134449999E-12</v>
      </c>
      <c r="G26" s="6">
        <v>1.952121689581E-12</v>
      </c>
      <c r="H26" s="6">
        <v>3.2704221867285002E-13</v>
      </c>
    </row>
    <row r="27" spans="2:9" x14ac:dyDescent="0.25">
      <c r="B27" s="5" t="s">
        <v>6</v>
      </c>
      <c r="C27" s="6">
        <v>9.702945541653999E-7</v>
      </c>
      <c r="D27" s="6">
        <v>9.1683580596130005E-7</v>
      </c>
      <c r="E27" s="6">
        <v>6.6591791091420003E-7</v>
      </c>
      <c r="F27" s="6">
        <v>1.5756115361355E-12</v>
      </c>
      <c r="G27" s="6">
        <v>1.5165827837089999E-12</v>
      </c>
      <c r="H27" s="6">
        <v>2.4224430807240001E-13</v>
      </c>
    </row>
    <row r="28" spans="2:9" x14ac:dyDescent="0.25">
      <c r="B28" s="5" t="s">
        <v>7</v>
      </c>
      <c r="C28" s="6">
        <v>5.1202364138160002E-7</v>
      </c>
      <c r="D28" s="6">
        <v>4.8283280389559996E-7</v>
      </c>
      <c r="E28" s="6">
        <v>3.8202273677059998E-7</v>
      </c>
      <c r="F28" s="6">
        <v>1.537610702303E-12</v>
      </c>
      <c r="G28" s="6">
        <v>2.2134418654469999E-12</v>
      </c>
      <c r="H28" s="6">
        <v>3.0613030557509999E-13</v>
      </c>
    </row>
    <row r="29" spans="2:9" x14ac:dyDescent="0.25">
      <c r="B29" s="5" t="s">
        <v>8</v>
      </c>
      <c r="C29" s="6">
        <v>2.4677899844950001E-7</v>
      </c>
      <c r="D29" s="6">
        <v>2.0876534645789999E-7</v>
      </c>
      <c r="E29" s="6">
        <v>1.5847759856140001E-7</v>
      </c>
      <c r="F29" s="6">
        <v>1.2874349098665E-12</v>
      </c>
      <c r="G29" s="6">
        <v>1.1981944467260001E-12</v>
      </c>
      <c r="H29" s="6">
        <v>2.3201059569970002E-13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topLeftCell="A17" workbookViewId="0">
      <selection activeCell="A24" sqref="A24:XFD29"/>
    </sheetView>
  </sheetViews>
  <sheetFormatPr defaultRowHeight="15" x14ac:dyDescent="0.25"/>
  <cols>
    <col min="1" max="1" width="9.140625" style="2"/>
    <col min="2" max="2" width="20.140625" style="2" bestFit="1" customWidth="1"/>
    <col min="3" max="3" width="20.140625" style="2" customWidth="1"/>
    <col min="4" max="4" width="22.28515625" style="2" customWidth="1"/>
    <col min="5" max="5" width="22.4257812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88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3.8925322846759998E-5</v>
      </c>
      <c r="D7" s="6">
        <v>1.9035906628769999E-8</v>
      </c>
      <c r="E7" s="6">
        <v>3.8944358753388797E-5</v>
      </c>
    </row>
    <row r="8" spans="2:9" x14ac:dyDescent="0.25">
      <c r="B8" s="5" t="s">
        <v>5</v>
      </c>
      <c r="C8" s="6">
        <v>1.1526554882019999E-4</v>
      </c>
      <c r="D8" s="6">
        <v>6.7711514617489998E-8</v>
      </c>
      <c r="E8" s="6">
        <v>1.1533326033481701E-4</v>
      </c>
    </row>
    <row r="9" spans="2:9" x14ac:dyDescent="0.25">
      <c r="B9" s="5" t="s">
        <v>6</v>
      </c>
      <c r="C9" s="6">
        <v>1.3960791789369999E-5</v>
      </c>
      <c r="D9" s="6">
        <v>6.5919152358869999E-9</v>
      </c>
      <c r="E9" s="6">
        <v>1.39673837046059E-5</v>
      </c>
    </row>
    <row r="10" spans="2:9" x14ac:dyDescent="0.25">
      <c r="B10" s="5" t="s">
        <v>7</v>
      </c>
      <c r="C10" s="6">
        <v>6.7323492800690004E-5</v>
      </c>
      <c r="D10" s="6">
        <v>4.0750353313970001E-8</v>
      </c>
      <c r="E10" s="6">
        <v>6.7364243154003999E-5</v>
      </c>
    </row>
    <row r="11" spans="2:9" x14ac:dyDescent="0.25">
      <c r="B11" s="7" t="s">
        <v>8</v>
      </c>
      <c r="C11" s="8">
        <v>3.5042762510050002E-5</v>
      </c>
      <c r="D11" s="8">
        <v>8.6804401444600004E-9</v>
      </c>
      <c r="E11" s="8">
        <v>3.5051442950194502E-5</v>
      </c>
    </row>
    <row r="12" spans="2:9" s="1" customFormat="1" ht="30" x14ac:dyDescent="0.25">
      <c r="B12" s="4" t="s">
        <v>88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2.3065951087209999E-13</v>
      </c>
      <c r="D13" s="6">
        <v>3.9516686766890001E-13</v>
      </c>
      <c r="E13" s="6">
        <v>3.1291318927049998E-13</v>
      </c>
      <c r="F13" s="6">
        <v>2.3856232821000001E-12</v>
      </c>
      <c r="G13" s="6">
        <v>2.1604553805009999E-12</v>
      </c>
      <c r="H13" s="6">
        <v>2.2730393313005E-12</v>
      </c>
      <c r="I13" s="5">
        <v>7.26412119795806</v>
      </c>
    </row>
    <row r="14" spans="2:9" x14ac:dyDescent="0.25">
      <c r="B14" s="5" t="s">
        <v>5</v>
      </c>
      <c r="C14" s="6">
        <v>9.2420129633729997E-13</v>
      </c>
      <c r="D14" s="6">
        <v>1.250716189507E-12</v>
      </c>
      <c r="E14" s="6">
        <v>1.0874587429221499E-12</v>
      </c>
      <c r="F14" s="6">
        <v>3.6938550651880003E-12</v>
      </c>
      <c r="G14" s="6">
        <v>3.9400253774950004E-12</v>
      </c>
      <c r="H14" s="6">
        <v>3.8169402213415003E-12</v>
      </c>
      <c r="I14" s="5">
        <v>3.5099632479710099</v>
      </c>
    </row>
    <row r="15" spans="2:9" x14ac:dyDescent="0.25">
      <c r="B15" s="5" t="s">
        <v>6</v>
      </c>
      <c r="C15" s="6">
        <v>2.258374426252E-13</v>
      </c>
      <c r="D15" s="6">
        <v>2.6321797366819999E-13</v>
      </c>
      <c r="E15" s="6">
        <v>2.4452770814670001E-13</v>
      </c>
      <c r="F15" s="6">
        <v>2.0162041136939999E-12</v>
      </c>
      <c r="G15" s="6">
        <v>1.9866507235790001E-12</v>
      </c>
      <c r="H15" s="6">
        <v>2.0014274186365E-12</v>
      </c>
      <c r="I15" s="5">
        <v>8.1848696567170993</v>
      </c>
    </row>
    <row r="16" spans="2:9" x14ac:dyDescent="0.25">
      <c r="B16" s="5" t="s">
        <v>7</v>
      </c>
      <c r="C16" s="6">
        <v>7.0915260327859998E-13</v>
      </c>
      <c r="D16" s="6">
        <v>1.025663987701E-12</v>
      </c>
      <c r="E16" s="6">
        <v>8.674082954898E-13</v>
      </c>
      <c r="F16" s="6">
        <v>3.5846975186810001E-12</v>
      </c>
      <c r="G16" s="6">
        <v>4.0386363198470002E-12</v>
      </c>
      <c r="H16" s="6">
        <v>3.8116669192640004E-12</v>
      </c>
      <c r="I16" s="5">
        <v>4.3943168852353001</v>
      </c>
    </row>
    <row r="17" spans="2:9" x14ac:dyDescent="0.25">
      <c r="B17" s="5" t="s">
        <v>8</v>
      </c>
      <c r="C17" s="6">
        <v>1.679681167321E-13</v>
      </c>
      <c r="D17" s="6">
        <v>1.7307032859760001E-13</v>
      </c>
      <c r="E17" s="6">
        <v>1.7051922266484999E-13</v>
      </c>
      <c r="F17" s="6">
        <v>1.9408518718869999E-12</v>
      </c>
      <c r="G17" s="6">
        <v>1.7571675922820001E-12</v>
      </c>
      <c r="H17" s="6">
        <v>1.8490097320845001E-12</v>
      </c>
      <c r="I17" s="5">
        <v>10.843409342292601</v>
      </c>
    </row>
    <row r="18" spans="2:9" s="1" customFormat="1" ht="45" x14ac:dyDescent="0.25">
      <c r="B18" s="4" t="s">
        <v>88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1.277810839045E-12</v>
      </c>
      <c r="D19" s="6">
        <v>1.0144070383399999E-12</v>
      </c>
      <c r="E19" s="6">
        <v>1.1461089386925E-12</v>
      </c>
      <c r="F19" s="5">
        <v>1.9832663846890699</v>
      </c>
    </row>
    <row r="20" spans="2:9" x14ac:dyDescent="0.25">
      <c r="B20" s="5" t="s">
        <v>5</v>
      </c>
      <c r="C20" s="6">
        <v>2.315213777337E-12</v>
      </c>
      <c r="D20" s="6">
        <v>2.8126423956390002E-12</v>
      </c>
      <c r="E20" s="6">
        <v>2.5639280864879999E-12</v>
      </c>
      <c r="F20" s="5">
        <v>1.48870798734837</v>
      </c>
    </row>
    <row r="21" spans="2:9" x14ac:dyDescent="0.25">
      <c r="B21" s="5" t="s">
        <v>6</v>
      </c>
      <c r="C21" s="6">
        <v>1.437005979461E-12</v>
      </c>
      <c r="D21" s="6">
        <v>1.2863344522410001E-12</v>
      </c>
      <c r="E21" s="6">
        <v>1.3616702158510001E-12</v>
      </c>
      <c r="F21" s="5">
        <v>1.4698327064352199</v>
      </c>
    </row>
    <row r="22" spans="2:9" x14ac:dyDescent="0.25">
      <c r="B22" s="5" t="s">
        <v>7</v>
      </c>
      <c r="C22" s="6">
        <v>2.0741351010259999E-12</v>
      </c>
      <c r="D22" s="6">
        <v>1.82208812534E-12</v>
      </c>
      <c r="E22" s="6">
        <v>1.948111613183E-12</v>
      </c>
      <c r="F22" s="5">
        <v>1.9565957584104501</v>
      </c>
    </row>
    <row r="23" spans="2:9" x14ac:dyDescent="0.25">
      <c r="B23" s="5" t="s">
        <v>8</v>
      </c>
      <c r="C23" s="6">
        <v>1.121802540706E-12</v>
      </c>
      <c r="D23" s="6">
        <v>8.5213204289619996E-13</v>
      </c>
      <c r="E23" s="6">
        <v>9.8696729180109991E-13</v>
      </c>
      <c r="F23" s="5">
        <v>1.8734255404860201</v>
      </c>
    </row>
    <row r="24" spans="2:9" s="1" customFormat="1" ht="30" x14ac:dyDescent="0.25">
      <c r="B24" s="4" t="s">
        <v>88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1.3244867507850001E-7</v>
      </c>
      <c r="D25" s="6">
        <v>1.055461451066E-7</v>
      </c>
      <c r="E25" s="6">
        <v>8.3129397426670004E-8</v>
      </c>
      <c r="F25" s="6">
        <v>1.1461089386925E-12</v>
      </c>
      <c r="G25" s="6">
        <v>2.2730393313005E-12</v>
      </c>
      <c r="H25" s="6">
        <v>3.1291318927049998E-13</v>
      </c>
    </row>
    <row r="26" spans="2:9" x14ac:dyDescent="0.25">
      <c r="B26" s="5" t="s">
        <v>5</v>
      </c>
      <c r="C26" s="6">
        <v>5.3763290432680003E-8</v>
      </c>
      <c r="D26" s="6">
        <v>3.84933970111E-8</v>
      </c>
      <c r="E26" s="6">
        <v>3.6994086997100002E-8</v>
      </c>
      <c r="F26" s="6">
        <v>2.5639280864879999E-12</v>
      </c>
      <c r="G26" s="6">
        <v>3.8169402213415003E-12</v>
      </c>
      <c r="H26" s="6">
        <v>1.0874587429221499E-12</v>
      </c>
    </row>
    <row r="27" spans="2:9" x14ac:dyDescent="0.25">
      <c r="B27" s="5" t="s">
        <v>6</v>
      </c>
      <c r="C27" s="6">
        <v>4.7158858776669998E-7</v>
      </c>
      <c r="D27" s="6">
        <v>4.308189434356E-7</v>
      </c>
      <c r="E27" s="6">
        <v>3.1260559239430002E-7</v>
      </c>
      <c r="F27" s="6">
        <v>1.3616702158510001E-12</v>
      </c>
      <c r="G27" s="6">
        <v>2.0014274186365E-12</v>
      </c>
      <c r="H27" s="6">
        <v>2.4452770814670001E-13</v>
      </c>
    </row>
    <row r="28" spans="2:9" x14ac:dyDescent="0.25">
      <c r="B28" s="5" t="s">
        <v>7</v>
      </c>
      <c r="C28" s="6">
        <v>2.7079788172199998E-7</v>
      </c>
      <c r="D28" s="6">
        <v>2.4569496456919998E-7</v>
      </c>
      <c r="E28" s="6">
        <v>1.876623643184E-7</v>
      </c>
      <c r="F28" s="6">
        <v>1.948111613183E-12</v>
      </c>
      <c r="G28" s="6">
        <v>3.8116669192640004E-12</v>
      </c>
      <c r="H28" s="6">
        <v>8.674082954898E-13</v>
      </c>
    </row>
    <row r="29" spans="2:9" x14ac:dyDescent="0.25">
      <c r="B29" s="5" t="s">
        <v>8</v>
      </c>
      <c r="C29" s="6">
        <v>1.357336509552E-7</v>
      </c>
      <c r="D29" s="6">
        <v>1.058749935031E-7</v>
      </c>
      <c r="E29" s="6">
        <v>8.5482988843669996E-8</v>
      </c>
      <c r="F29" s="6">
        <v>9.8696729180109991E-13</v>
      </c>
      <c r="G29" s="6">
        <v>1.8490097320845001E-12</v>
      </c>
      <c r="H29" s="6">
        <v>1.7051922266484999E-13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workbookViewId="0">
      <selection activeCell="L11" sqref="A1:XFD1048576"/>
    </sheetView>
  </sheetViews>
  <sheetFormatPr defaultRowHeight="15" x14ac:dyDescent="0.25"/>
  <cols>
    <col min="1" max="1" width="9.140625" style="2"/>
    <col min="2" max="2" width="21.14062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49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6.7626725538869997E-6</v>
      </c>
      <c r="D7" s="6">
        <v>4.1239106574050001E-9</v>
      </c>
      <c r="E7" s="6">
        <v>6.7667964645444101E-6</v>
      </c>
    </row>
    <row r="8" spans="2:9" x14ac:dyDescent="0.25">
      <c r="B8" s="5" t="s">
        <v>5</v>
      </c>
      <c r="C8" s="6">
        <v>2.3221907659819999E-5</v>
      </c>
      <c r="D8" s="6">
        <v>1.5823695687090001E-8</v>
      </c>
      <c r="E8" s="6">
        <v>2.3237731355507101E-5</v>
      </c>
    </row>
    <row r="9" spans="2:9" x14ac:dyDescent="0.25">
      <c r="B9" s="5" t="s">
        <v>6</v>
      </c>
      <c r="C9" s="6">
        <v>2.1695767128669998E-6</v>
      </c>
      <c r="D9" s="6">
        <v>1.3108233942740001E-9</v>
      </c>
      <c r="E9" s="6">
        <v>2.1708875362612698E-6</v>
      </c>
    </row>
    <row r="10" spans="2:9" x14ac:dyDescent="0.25">
      <c r="B10" s="5" t="s">
        <v>7</v>
      </c>
      <c r="C10" s="6">
        <v>1.255270750763E-5</v>
      </c>
      <c r="D10" s="6">
        <v>9.2767207249269997E-9</v>
      </c>
      <c r="E10" s="6">
        <v>1.2561984228354899E-5</v>
      </c>
    </row>
    <row r="11" spans="2:9" x14ac:dyDescent="0.25">
      <c r="B11" s="7" t="s">
        <v>8</v>
      </c>
      <c r="C11" s="8">
        <v>2.5442211630579998E-4</v>
      </c>
      <c r="D11" s="8">
        <v>6.7294964267720006E-8</v>
      </c>
      <c r="E11" s="8">
        <v>2.5448941127006802E-4</v>
      </c>
    </row>
    <row r="12" spans="2:9" s="1" customFormat="1" ht="30" x14ac:dyDescent="0.25">
      <c r="B12" s="4" t="s">
        <v>49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2.1540387910699999E-13</v>
      </c>
      <c r="D13" s="6">
        <v>2.7913920748650002E-13</v>
      </c>
      <c r="E13" s="6">
        <v>2.4727154329675001E-13</v>
      </c>
      <c r="F13" s="6">
        <v>1.7128650406260001E-12</v>
      </c>
      <c r="G13" s="6">
        <v>1.7531287917350001E-12</v>
      </c>
      <c r="H13" s="6">
        <v>1.7329969161805E-12</v>
      </c>
      <c r="I13" s="5">
        <v>7.0084769685799797</v>
      </c>
    </row>
    <row r="14" spans="2:9" x14ac:dyDescent="0.25">
      <c r="B14" s="5" t="s">
        <v>5</v>
      </c>
      <c r="C14" s="6">
        <v>2.2927236339139999E-13</v>
      </c>
      <c r="D14" s="6">
        <v>3.436992697328E-13</v>
      </c>
      <c r="E14" s="6">
        <v>2.8648581656209999E-13</v>
      </c>
      <c r="F14" s="6">
        <v>1.9396373571390001E-12</v>
      </c>
      <c r="G14" s="6">
        <v>1.7615654405430001E-12</v>
      </c>
      <c r="H14" s="6">
        <v>1.8506013988409998E-12</v>
      </c>
      <c r="I14" s="5">
        <v>6.4596614975522</v>
      </c>
    </row>
    <row r="15" spans="2:9" x14ac:dyDescent="0.25">
      <c r="B15" s="5" t="s">
        <v>6</v>
      </c>
      <c r="C15" s="6">
        <v>2.3941053364050001E-13</v>
      </c>
      <c r="D15" s="6">
        <v>2.4395174319319999E-13</v>
      </c>
      <c r="E15" s="6">
        <v>2.4168113841684998E-13</v>
      </c>
      <c r="F15" s="6">
        <v>1.527189516958E-12</v>
      </c>
      <c r="G15" s="6">
        <v>1.417748353991E-12</v>
      </c>
      <c r="H15" s="6">
        <v>1.4724689354744999E-12</v>
      </c>
      <c r="I15" s="5">
        <v>6.0926100610085498</v>
      </c>
    </row>
    <row r="16" spans="2:9" x14ac:dyDescent="0.25">
      <c r="B16" s="5" t="s">
        <v>7</v>
      </c>
      <c r="C16" s="6">
        <v>2.6044990880500002E-13</v>
      </c>
      <c r="D16" s="6">
        <v>3.5366570150190002E-13</v>
      </c>
      <c r="E16" s="6">
        <v>3.0705780515345002E-13</v>
      </c>
      <c r="F16" s="6">
        <v>2.1702954284230001E-12</v>
      </c>
      <c r="G16" s="6">
        <v>2.346001006061E-12</v>
      </c>
      <c r="H16" s="6">
        <v>2.2581482172420001E-12</v>
      </c>
      <c r="I16" s="5">
        <v>7.3541469369700803</v>
      </c>
    </row>
    <row r="17" spans="2:9" x14ac:dyDescent="0.25">
      <c r="B17" s="5" t="s">
        <v>8</v>
      </c>
      <c r="C17" s="6">
        <v>7.7587805255850006E-14</v>
      </c>
      <c r="D17" s="6">
        <v>4.5072162338660002E-13</v>
      </c>
      <c r="E17" s="6">
        <v>2.6415471432122501E-13</v>
      </c>
      <c r="F17" s="6">
        <v>1.472106172118E-12</v>
      </c>
      <c r="G17" s="6">
        <v>1.5301045343979999E-12</v>
      </c>
      <c r="H17" s="6">
        <v>1.5011053532580001E-12</v>
      </c>
      <c r="I17" s="5">
        <v>5.6826748563441596</v>
      </c>
    </row>
    <row r="18" spans="2:9" s="1" customFormat="1" ht="45" x14ac:dyDescent="0.25">
      <c r="B18" s="4" t="s">
        <v>49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1.5029990378989999E-12</v>
      </c>
      <c r="D19" s="6">
        <v>1.460526513892E-12</v>
      </c>
      <c r="E19" s="6">
        <v>1.4817627758955001E-12</v>
      </c>
      <c r="F19" s="5">
        <v>1.16955085143988</v>
      </c>
    </row>
    <row r="20" spans="2:9" x14ac:dyDescent="0.25">
      <c r="B20" s="5" t="s">
        <v>5</v>
      </c>
      <c r="C20" s="6">
        <v>1.6156870068130001E-12</v>
      </c>
      <c r="D20" s="6">
        <v>1.3945472758730001E-12</v>
      </c>
      <c r="E20" s="6">
        <v>1.5051171413430001E-12</v>
      </c>
      <c r="F20" s="5">
        <v>1.2295397799999299</v>
      </c>
    </row>
    <row r="21" spans="2:9" x14ac:dyDescent="0.25">
      <c r="B21" s="5" t="s">
        <v>6</v>
      </c>
      <c r="C21" s="6">
        <v>1.58455761683E-12</v>
      </c>
      <c r="D21" s="6">
        <v>1.614514868206E-12</v>
      </c>
      <c r="E21" s="6">
        <v>1.599536242518E-12</v>
      </c>
      <c r="F21" s="5">
        <v>0.92055990751202399</v>
      </c>
    </row>
    <row r="22" spans="2:9" x14ac:dyDescent="0.25">
      <c r="B22" s="5" t="s">
        <v>7</v>
      </c>
      <c r="C22" s="6">
        <v>1.5967781297060001E-12</v>
      </c>
      <c r="D22" s="6">
        <v>1.465807431523E-12</v>
      </c>
      <c r="E22" s="6">
        <v>1.5312927806144999E-12</v>
      </c>
      <c r="F22" s="5">
        <v>1.4746678400297899</v>
      </c>
    </row>
    <row r="23" spans="2:9" x14ac:dyDescent="0.25">
      <c r="B23" s="5" t="s">
        <v>8</v>
      </c>
      <c r="C23" s="6">
        <v>7.3582490644319994E-12</v>
      </c>
      <c r="D23" s="6">
        <v>1.048120773215E-11</v>
      </c>
      <c r="E23" s="6">
        <v>8.9197283982909995E-12</v>
      </c>
      <c r="F23" s="5">
        <v>0.16829047771741701</v>
      </c>
    </row>
    <row r="24" spans="2:9" ht="30" x14ac:dyDescent="0.25">
      <c r="B24" s="4" t="s">
        <v>23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1.765180550853E-8</v>
      </c>
      <c r="D25" s="6">
        <v>8.5418586284869994E-9</v>
      </c>
      <c r="E25" s="6">
        <v>1.5799294033099999E-8</v>
      </c>
      <c r="F25" s="6">
        <v>5.4481046428704996E-12</v>
      </c>
      <c r="G25" s="6">
        <v>6.8597061295294999E-12</v>
      </c>
      <c r="H25" s="6">
        <v>1.4807764943965001E-12</v>
      </c>
    </row>
    <row r="26" spans="2:9" x14ac:dyDescent="0.25">
      <c r="B26" s="5" t="s">
        <v>5</v>
      </c>
      <c r="C26" s="6">
        <v>1.3732893927530001E-8</v>
      </c>
      <c r="D26" s="6">
        <v>4.9617833877089998E-9</v>
      </c>
      <c r="E26" s="6">
        <v>1.2466333714959999E-8</v>
      </c>
      <c r="F26" s="6">
        <v>1.6306870780375001E-11</v>
      </c>
      <c r="G26" s="6">
        <v>1.443600588574E-11</v>
      </c>
      <c r="H26" s="6">
        <v>1.7364668472145E-12</v>
      </c>
    </row>
    <row r="27" spans="2:9" x14ac:dyDescent="0.25">
      <c r="B27" s="5" t="s">
        <v>6</v>
      </c>
      <c r="C27" s="6">
        <v>2.3441027416740002E-8</v>
      </c>
      <c r="D27" s="6">
        <v>1.388861051284E-8</v>
      </c>
      <c r="E27" s="6">
        <v>2.0775081020070001E-8</v>
      </c>
      <c r="F27" s="6">
        <v>5.7671871939200001E-12</v>
      </c>
      <c r="G27" s="6">
        <v>6.7778852575990001E-12</v>
      </c>
      <c r="H27" s="6">
        <v>1.3658464358735E-12</v>
      </c>
    </row>
    <row r="28" spans="2:9" x14ac:dyDescent="0.25">
      <c r="B28" s="5" t="s">
        <v>7</v>
      </c>
      <c r="C28" s="6">
        <v>2.0573093147699999E-8</v>
      </c>
      <c r="D28" s="6">
        <v>1.123081708825E-8</v>
      </c>
      <c r="E28" s="6">
        <v>1.820819271472E-8</v>
      </c>
      <c r="F28" s="6">
        <v>5.8861813861080003E-12</v>
      </c>
      <c r="G28" s="6">
        <v>8.7578071255789995E-12</v>
      </c>
      <c r="H28" s="6">
        <v>1.61636928049E-12</v>
      </c>
    </row>
    <row r="29" spans="2:9" x14ac:dyDescent="0.25">
      <c r="B29" s="5" t="s">
        <v>8</v>
      </c>
      <c r="C29" s="6">
        <v>1.6285415633809998E-8</v>
      </c>
      <c r="D29" s="6">
        <v>7.3460032272919999E-9</v>
      </c>
      <c r="E29" s="6">
        <v>1.4765463119579999E-8</v>
      </c>
      <c r="F29" s="6">
        <v>6.2042253141515003E-12</v>
      </c>
      <c r="G29" s="6">
        <v>5.9950182957645003E-12</v>
      </c>
      <c r="H29" s="6">
        <v>1.387035927565E-12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173"/>
  <sheetViews>
    <sheetView topLeftCell="A190" workbookViewId="0">
      <selection activeCell="O182" sqref="O182"/>
    </sheetView>
  </sheetViews>
  <sheetFormatPr defaultRowHeight="15" x14ac:dyDescent="0.25"/>
  <cols>
    <col min="1" max="1" width="9.140625" style="2"/>
    <col min="2" max="2" width="22.7109375" style="2" customWidth="1"/>
    <col min="3" max="3" width="20.140625" style="2" customWidth="1"/>
    <col min="4" max="4" width="21.28515625" style="2" customWidth="1"/>
    <col min="5" max="5" width="20" style="2" customWidth="1"/>
    <col min="6" max="7" width="21.1406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60" x14ac:dyDescent="0.25">
      <c r="B6" s="4" t="s">
        <v>40</v>
      </c>
      <c r="C6" s="4" t="s">
        <v>45</v>
      </c>
      <c r="D6" s="4" t="s">
        <v>46</v>
      </c>
      <c r="E6" s="4" t="s">
        <v>47</v>
      </c>
    </row>
    <row r="7" spans="2:9" x14ac:dyDescent="0.25">
      <c r="B7" s="5" t="s">
        <v>4</v>
      </c>
      <c r="C7" s="5">
        <v>7.0084769685799797</v>
      </c>
      <c r="D7" s="5">
        <v>4.59346344612994</v>
      </c>
      <c r="E7" s="5">
        <v>9.5949306709833007</v>
      </c>
    </row>
    <row r="8" spans="2:9" x14ac:dyDescent="0.25">
      <c r="B8" s="5" t="s">
        <v>5</v>
      </c>
      <c r="C8" s="5">
        <v>6.4596614975522</v>
      </c>
      <c r="D8" s="5">
        <v>3.5572446243318199</v>
      </c>
      <c r="E8" s="5">
        <v>2.2928769027590499</v>
      </c>
    </row>
    <row r="9" spans="2:9" x14ac:dyDescent="0.25">
      <c r="B9" s="5" t="s">
        <v>6</v>
      </c>
      <c r="C9" s="5">
        <v>6.0926100610085498</v>
      </c>
      <c r="D9" s="5">
        <v>2.81508736878473</v>
      </c>
      <c r="E9" s="10">
        <v>1.2860701092682501</v>
      </c>
    </row>
    <row r="10" spans="2:9" x14ac:dyDescent="0.25">
      <c r="B10" s="5" t="s">
        <v>7</v>
      </c>
      <c r="C10" s="5">
        <v>7.3541469369700803</v>
      </c>
      <c r="D10" s="10">
        <v>1.67432932682793</v>
      </c>
      <c r="E10" s="10">
        <v>2.2226923652978101</v>
      </c>
    </row>
    <row r="11" spans="2:9" x14ac:dyDescent="0.25">
      <c r="B11" s="5" t="s">
        <v>8</v>
      </c>
      <c r="C11" s="5">
        <v>5.7227196095592401</v>
      </c>
      <c r="D11" s="5">
        <v>4.5250967338608996</v>
      </c>
      <c r="E11" s="10">
        <v>4.0427606556326001</v>
      </c>
    </row>
    <row r="12" spans="2:9" s="1" customFormat="1" x14ac:dyDescent="0.25">
      <c r="G12" s="11"/>
      <c r="H12" s="11"/>
      <c r="I12" s="11"/>
    </row>
    <row r="13" spans="2:9" x14ac:dyDescent="0.25">
      <c r="G13" s="12"/>
      <c r="H13" s="12"/>
      <c r="I13" s="13"/>
    </row>
    <row r="14" spans="2:9" x14ac:dyDescent="0.25">
      <c r="G14" s="12"/>
      <c r="H14" s="12"/>
      <c r="I14" s="13"/>
    </row>
    <row r="15" spans="2:9" x14ac:dyDescent="0.25">
      <c r="G15" s="12"/>
      <c r="H15" s="12"/>
      <c r="I15" s="13"/>
    </row>
    <row r="16" spans="2:9" x14ac:dyDescent="0.25">
      <c r="G16" s="12"/>
      <c r="H16" s="12"/>
      <c r="I16" s="13"/>
    </row>
    <row r="17" spans="2:9" x14ac:dyDescent="0.25">
      <c r="G17" s="12"/>
      <c r="H17" s="12"/>
      <c r="I17" s="13"/>
    </row>
    <row r="18" spans="2:9" s="1" customFormat="1" ht="60" x14ac:dyDescent="0.25">
      <c r="B18" s="4" t="s">
        <v>41</v>
      </c>
      <c r="C18" s="4" t="s">
        <v>44</v>
      </c>
      <c r="D18" s="4" t="s">
        <v>43</v>
      </c>
      <c r="E18" s="4" t="s">
        <v>42</v>
      </c>
      <c r="F18" s="4"/>
    </row>
    <row r="19" spans="2:9" x14ac:dyDescent="0.25">
      <c r="B19" s="5" t="s">
        <v>4</v>
      </c>
      <c r="C19" s="5">
        <v>4.4870070737906396</v>
      </c>
      <c r="D19" s="5">
        <v>4.6325060908838998</v>
      </c>
      <c r="E19" s="5">
        <v>4.72921656527393</v>
      </c>
      <c r="F19" s="9">
        <v>0.9</v>
      </c>
    </row>
    <row r="20" spans="2:9" x14ac:dyDescent="0.25">
      <c r="B20" s="5" t="s">
        <v>5</v>
      </c>
      <c r="C20" s="5">
        <v>7.4178980778300403</v>
      </c>
      <c r="D20" s="5">
        <v>8.3134359339466108</v>
      </c>
      <c r="E20" s="5">
        <v>9.80353858250173</v>
      </c>
      <c r="F20" s="9">
        <v>1</v>
      </c>
    </row>
    <row r="21" spans="2:9" x14ac:dyDescent="0.25">
      <c r="B21" s="5" t="s">
        <v>6</v>
      </c>
      <c r="C21" s="5">
        <v>4.7733397419402603</v>
      </c>
      <c r="D21" s="5">
        <v>4.9624065191957998</v>
      </c>
      <c r="E21" s="5">
        <v>5.0975091841704803</v>
      </c>
      <c r="F21" s="9">
        <v>1.2</v>
      </c>
    </row>
    <row r="22" spans="2:9" x14ac:dyDescent="0.25">
      <c r="B22" s="5" t="s">
        <v>7</v>
      </c>
      <c r="C22" s="5">
        <v>5.2473379598184202</v>
      </c>
      <c r="D22" s="5">
        <v>5.4181969623451902</v>
      </c>
      <c r="E22" s="5">
        <v>5.56059318108968</v>
      </c>
      <c r="F22" s="6"/>
    </row>
    <row r="23" spans="2:9" x14ac:dyDescent="0.25">
      <c r="B23" s="5" t="s">
        <v>8</v>
      </c>
      <c r="C23" s="5">
        <v>4.21399463105812</v>
      </c>
      <c r="D23" s="5">
        <v>4.3221795316355003</v>
      </c>
      <c r="E23" s="5">
        <v>4.49080477566498</v>
      </c>
      <c r="F23" s="6"/>
    </row>
    <row r="31" spans="2:9" ht="75" x14ac:dyDescent="0.25">
      <c r="B31" s="4" t="s">
        <v>41</v>
      </c>
      <c r="C31" s="4" t="s">
        <v>57</v>
      </c>
      <c r="D31" s="4" t="s">
        <v>56</v>
      </c>
      <c r="E31" s="4" t="s">
        <v>55</v>
      </c>
      <c r="F31" s="4" t="s">
        <v>53</v>
      </c>
      <c r="G31" s="4" t="s">
        <v>54</v>
      </c>
      <c r="H31" s="4"/>
    </row>
    <row r="32" spans="2:9" x14ac:dyDescent="0.25">
      <c r="B32" s="5" t="s">
        <v>4</v>
      </c>
      <c r="C32" s="5">
        <v>9.5949306709833007</v>
      </c>
      <c r="D32" s="5">
        <v>6.4126389178422398</v>
      </c>
      <c r="E32" s="5">
        <v>4.59346344612994</v>
      </c>
      <c r="F32" s="5">
        <v>7.4934520781581</v>
      </c>
      <c r="G32" s="5">
        <v>7.0084769685799797</v>
      </c>
      <c r="H32" s="9">
        <v>0.3</v>
      </c>
    </row>
    <row r="33" spans="2:8" x14ac:dyDescent="0.25">
      <c r="B33" s="5" t="s">
        <v>5</v>
      </c>
      <c r="C33" s="5">
        <v>2.2928769027590499</v>
      </c>
      <c r="D33" s="5">
        <v>5.5361604576922199</v>
      </c>
      <c r="E33" s="5">
        <v>3.5572446243318199</v>
      </c>
      <c r="F33" s="5">
        <v>5.3138285941633896</v>
      </c>
      <c r="G33" s="5">
        <v>6.4596614975522</v>
      </c>
      <c r="H33" s="9">
        <v>0.35</v>
      </c>
    </row>
    <row r="34" spans="2:8" x14ac:dyDescent="0.25">
      <c r="B34" s="5" t="s">
        <v>6</v>
      </c>
      <c r="C34" s="5" t="s">
        <v>52</v>
      </c>
      <c r="D34" s="5" t="s">
        <v>52</v>
      </c>
      <c r="E34" s="5">
        <v>2.81508736878473</v>
      </c>
      <c r="F34" s="5">
        <v>5.11700444949357</v>
      </c>
      <c r="G34" s="5">
        <v>6.0926100610085498</v>
      </c>
      <c r="H34" s="9">
        <v>0.4</v>
      </c>
    </row>
    <row r="35" spans="2:8" x14ac:dyDescent="0.25">
      <c r="B35" s="5" t="s">
        <v>7</v>
      </c>
      <c r="C35" s="5" t="s">
        <v>52</v>
      </c>
      <c r="D35" s="5" t="s">
        <v>52</v>
      </c>
      <c r="E35" s="5">
        <v>1.67432932682793</v>
      </c>
      <c r="F35" s="5">
        <v>6.8128604496854903</v>
      </c>
      <c r="G35" s="5">
        <v>7.3541469369700803</v>
      </c>
      <c r="H35" s="9">
        <v>0.45</v>
      </c>
    </row>
    <row r="36" spans="2:8" x14ac:dyDescent="0.25">
      <c r="B36" s="5" t="s">
        <v>8</v>
      </c>
      <c r="C36" s="5" t="s">
        <v>52</v>
      </c>
      <c r="D36" s="5">
        <v>4.87970699999671</v>
      </c>
      <c r="E36" s="5">
        <v>4.5250967338608996</v>
      </c>
      <c r="F36" s="5">
        <v>5.9856454539230697</v>
      </c>
      <c r="G36" s="5">
        <v>5.7227196095592401</v>
      </c>
      <c r="H36" s="9">
        <v>0.5</v>
      </c>
    </row>
    <row r="62" spans="2:7" ht="45" x14ac:dyDescent="0.25">
      <c r="B62" s="4" t="s">
        <v>41</v>
      </c>
      <c r="C62" s="4" t="s">
        <v>58</v>
      </c>
      <c r="D62" s="4" t="s">
        <v>59</v>
      </c>
      <c r="E62" s="4" t="s">
        <v>60</v>
      </c>
      <c r="F62" s="4" t="s">
        <v>61</v>
      </c>
      <c r="G62" s="4" t="s">
        <v>62</v>
      </c>
    </row>
    <row r="63" spans="2:7" x14ac:dyDescent="0.25">
      <c r="B63" s="5" t="s">
        <v>4</v>
      </c>
      <c r="C63" s="6">
        <v>7.8440929835322607E-6</v>
      </c>
      <c r="D63" s="6">
        <v>8.3703784219063404E-6</v>
      </c>
      <c r="E63" s="6">
        <v>7.8249955471200395E-6</v>
      </c>
      <c r="F63" s="6">
        <v>6.7433418190556599E-6</v>
      </c>
      <c r="G63" s="6">
        <v>6.7667964645444101E-6</v>
      </c>
    </row>
    <row r="64" spans="2:7" x14ac:dyDescent="0.25">
      <c r="B64" s="5" t="s">
        <v>5</v>
      </c>
      <c r="C64" s="6">
        <v>2.6398209685795999E-5</v>
      </c>
      <c r="D64" s="6">
        <v>2.5530580874057501E-5</v>
      </c>
      <c r="E64" s="6">
        <v>2.2181695798475799E-5</v>
      </c>
      <c r="F64" s="6">
        <v>2.1948867358391901E-5</v>
      </c>
      <c r="G64" s="6">
        <v>2.3237731355507101E-5</v>
      </c>
    </row>
    <row r="65" spans="2:7" x14ac:dyDescent="0.25">
      <c r="B65" s="5" t="s">
        <v>6</v>
      </c>
      <c r="C65" s="6">
        <v>2.5527931791546198E-6</v>
      </c>
      <c r="D65" s="6">
        <v>2.7292289462933201E-6</v>
      </c>
      <c r="E65" s="6">
        <v>2.7920574726186401E-6</v>
      </c>
      <c r="F65" s="6">
        <v>2.2121309506436301E-6</v>
      </c>
      <c r="G65" s="6">
        <v>2.1708875362612698E-6</v>
      </c>
    </row>
    <row r="66" spans="2:7" x14ac:dyDescent="0.25">
      <c r="B66" s="5" t="s">
        <v>7</v>
      </c>
      <c r="C66" s="6">
        <v>1.2962321971706001E-5</v>
      </c>
      <c r="D66" s="6">
        <v>1.40133656681566E-5</v>
      </c>
      <c r="E66" s="6">
        <v>1.54679801696203E-5</v>
      </c>
      <c r="F66" s="6">
        <v>1.1934142667293199E-5</v>
      </c>
      <c r="G66" s="6">
        <v>1.2561984228354899E-5</v>
      </c>
    </row>
    <row r="67" spans="2:7" x14ac:dyDescent="0.25">
      <c r="B67" s="5" t="s">
        <v>8</v>
      </c>
      <c r="C67" s="6">
        <v>8.9872696979229999E-6</v>
      </c>
      <c r="D67" s="6">
        <v>9.5062619353655892E-6</v>
      </c>
      <c r="E67" s="6">
        <v>7.5379688953348702E-6</v>
      </c>
      <c r="F67" s="6">
        <v>6.5394572145321898E-6</v>
      </c>
      <c r="G67" s="6">
        <v>6.7720534850584E-6</v>
      </c>
    </row>
    <row r="99" spans="2:7" ht="45" x14ac:dyDescent="0.25">
      <c r="B99" s="4" t="s">
        <v>41</v>
      </c>
      <c r="C99" s="4" t="s">
        <v>63</v>
      </c>
      <c r="D99" s="4" t="s">
        <v>64</v>
      </c>
      <c r="E99" s="4" t="s">
        <v>65</v>
      </c>
      <c r="F99" s="4" t="s">
        <v>66</v>
      </c>
      <c r="G99" s="4" t="s">
        <v>67</v>
      </c>
    </row>
    <row r="100" spans="2:7" x14ac:dyDescent="0.25">
      <c r="B100" s="5" t="s">
        <v>4</v>
      </c>
      <c r="C100" s="6">
        <v>2.5447246674449999E-13</v>
      </c>
      <c r="D100" s="6">
        <v>3.7981511392619998E-13</v>
      </c>
      <c r="E100" s="6">
        <v>5.3234095094890003E-13</v>
      </c>
      <c r="F100" s="6">
        <v>1.055686306872E-12</v>
      </c>
      <c r="G100" s="6">
        <v>1.4817627758955001E-12</v>
      </c>
    </row>
    <row r="101" spans="2:7" x14ac:dyDescent="0.25">
      <c r="B101" s="5" t="s">
        <v>5</v>
      </c>
      <c r="C101" s="6">
        <v>1.2011275725309999E-12</v>
      </c>
      <c r="D101" s="6">
        <v>1.4443925367204999E-12</v>
      </c>
      <c r="E101" s="6">
        <v>7.8440900764525005E-13</v>
      </c>
      <c r="F101" s="6">
        <v>1.0547172146503E-12</v>
      </c>
      <c r="G101" s="6">
        <v>1.5051171413430001E-12</v>
      </c>
    </row>
    <row r="102" spans="2:7" x14ac:dyDescent="0.25">
      <c r="B102" s="5" t="s">
        <v>6</v>
      </c>
      <c r="C102" s="5" t="s">
        <v>52</v>
      </c>
      <c r="D102" s="5" t="s">
        <v>52</v>
      </c>
      <c r="E102" s="6">
        <v>9.9160526062689993E-13</v>
      </c>
      <c r="F102" s="6">
        <v>1.080420082631E-12</v>
      </c>
      <c r="G102" s="6">
        <v>1.599536242518E-12</v>
      </c>
    </row>
    <row r="103" spans="2:7" x14ac:dyDescent="0.25">
      <c r="B103" s="5" t="s">
        <v>7</v>
      </c>
      <c r="C103" s="5" t="s">
        <v>52</v>
      </c>
      <c r="D103" s="5" t="s">
        <v>52</v>
      </c>
      <c r="E103" s="6">
        <v>1.719692098301E-12</v>
      </c>
      <c r="F103" s="6">
        <v>9.098817283546499E-13</v>
      </c>
      <c r="G103" s="6">
        <v>1.5312927806144999E-12</v>
      </c>
    </row>
    <row r="104" spans="2:7" x14ac:dyDescent="0.25">
      <c r="B104" s="5" t="s">
        <v>8</v>
      </c>
      <c r="C104" s="5" t="s">
        <v>52</v>
      </c>
      <c r="D104" s="6">
        <v>2.1772494309704999E-13</v>
      </c>
      <c r="E104" s="6">
        <v>6.3038347293364999E-13</v>
      </c>
      <c r="F104" s="6">
        <v>9.6927265370724991E-13</v>
      </c>
      <c r="G104" s="6">
        <v>1.2843097398005E-12</v>
      </c>
    </row>
    <row r="135" spans="2:7" ht="45" x14ac:dyDescent="0.25">
      <c r="B135" s="4" t="s">
        <v>41</v>
      </c>
      <c r="C135" s="4" t="s">
        <v>68</v>
      </c>
      <c r="D135" s="4" t="s">
        <v>70</v>
      </c>
      <c r="E135" s="4" t="s">
        <v>71</v>
      </c>
      <c r="F135" s="4" t="s">
        <v>72</v>
      </c>
      <c r="G135" s="4" t="s">
        <v>73</v>
      </c>
    </row>
    <row r="136" spans="2:7" x14ac:dyDescent="0.25">
      <c r="B136" s="5" t="s">
        <v>4</v>
      </c>
      <c r="C136" s="6">
        <v>7.3920733874544998E-13</v>
      </c>
      <c r="D136" s="6">
        <v>1.05658170775335E-12</v>
      </c>
      <c r="E136" s="6">
        <v>9.7817549192305005E-13</v>
      </c>
      <c r="F136" s="6">
        <v>1.353479373536E-12</v>
      </c>
      <c r="G136" s="6">
        <v>1.7329969161805E-12</v>
      </c>
    </row>
    <row r="137" spans="2:7" x14ac:dyDescent="0.25">
      <c r="B137" s="5" t="s">
        <v>5</v>
      </c>
      <c r="C137" s="6">
        <v>1.6768438748074999E-12</v>
      </c>
      <c r="D137" s="6">
        <v>2.152807543926E-12</v>
      </c>
      <c r="E137" s="6">
        <v>1.7268787201005001E-12</v>
      </c>
      <c r="F137" s="6">
        <v>2.4163071319415E-12</v>
      </c>
      <c r="G137" s="6">
        <v>1.8506013988409998E-12</v>
      </c>
    </row>
    <row r="138" spans="2:7" x14ac:dyDescent="0.25">
      <c r="B138" s="5" t="s">
        <v>6</v>
      </c>
      <c r="C138" s="5" t="s">
        <v>52</v>
      </c>
      <c r="D138" s="5" t="s">
        <v>52</v>
      </c>
      <c r="E138" s="6">
        <v>1.0676020153201501E-12</v>
      </c>
      <c r="F138" s="6">
        <v>1.1261246388405E-12</v>
      </c>
      <c r="G138" s="6">
        <v>1.4724689354744999E-12</v>
      </c>
    </row>
    <row r="139" spans="2:7" x14ac:dyDescent="0.25">
      <c r="B139" s="5" t="s">
        <v>7</v>
      </c>
      <c r="C139" s="5" t="s">
        <v>52</v>
      </c>
      <c r="D139" s="5" t="s">
        <v>52</v>
      </c>
      <c r="E139" s="6">
        <v>4.4262111750945004E-12</v>
      </c>
      <c r="F139" s="6">
        <v>2.1137391170125002E-12</v>
      </c>
      <c r="G139" s="6">
        <v>2.2581482172420001E-12</v>
      </c>
    </row>
    <row r="140" spans="2:7" x14ac:dyDescent="0.25">
      <c r="B140" s="5" t="s">
        <v>8</v>
      </c>
      <c r="C140" s="5" t="s">
        <v>52</v>
      </c>
      <c r="D140" s="6">
        <v>8.9395822710114997E-13</v>
      </c>
      <c r="E140" s="6">
        <v>8.2956180556845001E-13</v>
      </c>
      <c r="F140" s="6">
        <v>1.0798387781435001E-12</v>
      </c>
      <c r="G140" s="6">
        <v>1.3393189009095E-12</v>
      </c>
    </row>
    <row r="168" spans="2:7" ht="30" x14ac:dyDescent="0.25">
      <c r="B168" s="4" t="s">
        <v>41</v>
      </c>
      <c r="C168" s="4" t="s">
        <v>69</v>
      </c>
      <c r="D168" s="4" t="s">
        <v>74</v>
      </c>
      <c r="E168" s="4" t="s">
        <v>75</v>
      </c>
      <c r="F168" s="4" t="s">
        <v>76</v>
      </c>
      <c r="G168" s="4" t="s">
        <v>77</v>
      </c>
    </row>
    <row r="169" spans="2:7" x14ac:dyDescent="0.25">
      <c r="B169" s="5" t="s">
        <v>4</v>
      </c>
      <c r="C169" s="6">
        <v>7.7041446581885006E-14</v>
      </c>
      <c r="D169" s="6">
        <v>1.6476550781825E-13</v>
      </c>
      <c r="E169" s="6">
        <v>2.1294944509619999E-13</v>
      </c>
      <c r="F169" s="6">
        <v>1.8062160929555001E-13</v>
      </c>
      <c r="G169" s="6">
        <v>2.4727154329675001E-13</v>
      </c>
    </row>
    <row r="170" spans="2:7" x14ac:dyDescent="0.25">
      <c r="B170" s="5" t="s">
        <v>5</v>
      </c>
      <c r="C170" s="6">
        <v>7.3132747457560003E-13</v>
      </c>
      <c r="D170" s="6">
        <v>3.8886292411101999E-13</v>
      </c>
      <c r="E170" s="6">
        <v>4.8545402480575E-13</v>
      </c>
      <c r="F170" s="6">
        <v>4.5472056336095E-13</v>
      </c>
      <c r="G170" s="6">
        <v>2.8648581656209999E-13</v>
      </c>
    </row>
    <row r="171" spans="2:7" x14ac:dyDescent="0.25">
      <c r="B171" s="5" t="s">
        <v>6</v>
      </c>
      <c r="C171" s="5" t="s">
        <v>52</v>
      </c>
      <c r="D171" s="5" t="s">
        <v>52</v>
      </c>
      <c r="E171" s="6">
        <v>3.7924294185620002E-13</v>
      </c>
      <c r="F171" s="6">
        <v>2.200749774513E-13</v>
      </c>
      <c r="G171" s="6">
        <v>2.4168113841684998E-13</v>
      </c>
    </row>
    <row r="172" spans="2:7" x14ac:dyDescent="0.25">
      <c r="B172" s="5" t="s">
        <v>7</v>
      </c>
      <c r="C172" s="5" t="s">
        <v>52</v>
      </c>
      <c r="D172" s="5" t="s">
        <v>52</v>
      </c>
      <c r="E172" s="6">
        <v>2.6435726258704999E-12</v>
      </c>
      <c r="F172" s="6">
        <v>3.102572161316E-13</v>
      </c>
      <c r="G172" s="6">
        <v>3.0705780515345002E-13</v>
      </c>
    </row>
    <row r="173" spans="2:7" x14ac:dyDescent="0.25">
      <c r="B173" s="5" t="s">
        <v>8</v>
      </c>
      <c r="C173" s="5" t="s">
        <v>52</v>
      </c>
      <c r="D173" s="6">
        <v>1.8319916074914999E-13</v>
      </c>
      <c r="E173" s="6">
        <v>1.833246567661E-13</v>
      </c>
      <c r="F173" s="6">
        <v>1.8040473436925E-13</v>
      </c>
      <c r="G173" s="6">
        <v>2.340353874183E-13</v>
      </c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'Energy Savigngs Plots'!F21:F21</xm:f>
              <xm:sqref>C19</xm:sqref>
            </x14:sparkline>
            <x14:sparkline>
              <xm:f>'Energy Savigngs Plots'!F20:F20</xm:f>
              <xm:sqref>D19</xm:sqref>
            </x14:sparkline>
            <x14:sparkline>
              <xm:f>'Energy Savigngs Plots'!F19:F19</xm:f>
              <xm:sqref>E19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N87"/>
  <sheetViews>
    <sheetView topLeftCell="A37" workbookViewId="0">
      <selection activeCell="K54" sqref="K54"/>
    </sheetView>
  </sheetViews>
  <sheetFormatPr defaultRowHeight="15" x14ac:dyDescent="0.25"/>
  <cols>
    <col min="1" max="2" width="9.140625" style="2"/>
    <col min="3" max="3" width="4.85546875" style="2" customWidth="1"/>
    <col min="4" max="4" width="15.140625" style="2" customWidth="1"/>
    <col min="5" max="5" width="11.5703125" style="2" customWidth="1"/>
    <col min="6" max="6" width="11.7109375" style="2" bestFit="1" customWidth="1"/>
    <col min="7" max="7" width="10.5703125" style="2" bestFit="1" customWidth="1"/>
    <col min="8" max="8" width="12.140625" style="2" bestFit="1" customWidth="1"/>
    <col min="9" max="9" width="10.5703125" style="2" bestFit="1" customWidth="1"/>
    <col min="10" max="10" width="12.140625" style="2" customWidth="1"/>
    <col min="11" max="11" width="10.5703125" style="2" bestFit="1" customWidth="1"/>
    <col min="12" max="12" width="13.5703125" style="2" customWidth="1"/>
    <col min="13" max="13" width="11.85546875" style="2" customWidth="1"/>
    <col min="14" max="14" width="13.42578125" style="2" customWidth="1"/>
    <col min="15" max="16384" width="9.140625" style="2"/>
  </cols>
  <sheetData>
    <row r="5" spans="4:14" x14ac:dyDescent="0.25">
      <c r="E5" s="16" t="s">
        <v>4</v>
      </c>
      <c r="F5" s="17"/>
      <c r="G5" s="16" t="s">
        <v>5</v>
      </c>
      <c r="H5" s="17"/>
      <c r="I5" s="16" t="s">
        <v>6</v>
      </c>
      <c r="J5" s="17"/>
      <c r="K5" s="16" t="s">
        <v>7</v>
      </c>
      <c r="L5" s="17"/>
      <c r="M5" s="16" t="s">
        <v>8</v>
      </c>
      <c r="N5" s="17"/>
    </row>
    <row r="6" spans="4:14" s="1" customFormat="1" ht="30" x14ac:dyDescent="0.25">
      <c r="D6" s="4" t="s">
        <v>83</v>
      </c>
      <c r="E6" s="4" t="s">
        <v>79</v>
      </c>
      <c r="F6" s="4" t="s">
        <v>11</v>
      </c>
      <c r="G6" s="4" t="s">
        <v>79</v>
      </c>
      <c r="H6" s="4" t="s">
        <v>11</v>
      </c>
      <c r="I6" s="4" t="s">
        <v>79</v>
      </c>
      <c r="J6" s="4" t="s">
        <v>11</v>
      </c>
      <c r="K6" s="4" t="s">
        <v>79</v>
      </c>
      <c r="L6" s="4" t="s">
        <v>11</v>
      </c>
      <c r="M6" s="4" t="s">
        <v>79</v>
      </c>
      <c r="N6" s="4" t="s">
        <v>11</v>
      </c>
    </row>
    <row r="7" spans="4:14" ht="30" x14ac:dyDescent="0.25">
      <c r="D7" s="4" t="s">
        <v>21</v>
      </c>
      <c r="E7" s="6">
        <v>2.1123499343960001E-5</v>
      </c>
      <c r="F7" s="6">
        <v>4.6840463566569999E-13</v>
      </c>
      <c r="G7" s="6">
        <v>1.82995070299E-6</v>
      </c>
      <c r="H7" s="6">
        <v>1.4024995644119E-12</v>
      </c>
      <c r="I7" s="6"/>
      <c r="J7" s="6"/>
      <c r="K7" s="6"/>
      <c r="L7" s="6"/>
      <c r="M7" s="6"/>
      <c r="N7" s="6"/>
    </row>
    <row r="8" spans="4:14" ht="30" x14ac:dyDescent="0.25">
      <c r="D8" s="4" t="s">
        <v>51</v>
      </c>
      <c r="E8" s="6">
        <v>6.5095485255119999E-6</v>
      </c>
      <c r="F8" s="6">
        <v>1.4643790481564E-13</v>
      </c>
      <c r="G8" s="6">
        <v>6.1678416614870004E-7</v>
      </c>
      <c r="H8" s="6">
        <v>1.1675421128075E-12</v>
      </c>
      <c r="I8" s="6"/>
      <c r="J8" s="6"/>
      <c r="K8" s="6"/>
      <c r="L8" s="6"/>
      <c r="M8" s="6">
        <v>8.8549003654079998E-6</v>
      </c>
      <c r="N8" s="6">
        <v>1.7533943608285E-13</v>
      </c>
    </row>
    <row r="9" spans="4:14" ht="30" x14ac:dyDescent="0.25">
      <c r="D9" s="4" t="s">
        <v>20</v>
      </c>
      <c r="E9" s="6">
        <v>2.0319119727529998E-6</v>
      </c>
      <c r="F9" s="6">
        <v>2.1294944509619999E-13</v>
      </c>
      <c r="G9" s="6">
        <v>3.7301530549739998E-7</v>
      </c>
      <c r="H9" s="6">
        <v>4.8545402480575E-13</v>
      </c>
      <c r="I9" s="6">
        <v>1.0862470802429999E-5</v>
      </c>
      <c r="J9" s="6">
        <v>3.7924294185620002E-13</v>
      </c>
      <c r="K9" s="6">
        <v>5.6740293064319999E-6</v>
      </c>
      <c r="L9" s="6">
        <v>2.6435726258704999E-12</v>
      </c>
      <c r="M9" s="6">
        <v>2.8625951437970002E-6</v>
      </c>
      <c r="N9" s="6">
        <v>1.833246567661E-13</v>
      </c>
    </row>
    <row r="10" spans="4:14" ht="30" x14ac:dyDescent="0.25">
      <c r="D10" s="4" t="s">
        <v>50</v>
      </c>
      <c r="E10" s="6">
        <v>6.8538369741020003E-7</v>
      </c>
      <c r="F10" s="6">
        <v>1.8062160929555001E-13</v>
      </c>
      <c r="G10" s="6">
        <v>1.6730807573190001E-7</v>
      </c>
      <c r="H10" s="6">
        <v>4.5472056336095E-13</v>
      </c>
      <c r="I10" s="6">
        <v>3.2407932202370002E-6</v>
      </c>
      <c r="J10" s="6">
        <v>2.200749774513E-13</v>
      </c>
      <c r="K10" s="6">
        <v>1.5756559783070001E-6</v>
      </c>
      <c r="L10" s="6">
        <v>3.102572161316E-13</v>
      </c>
      <c r="M10" s="6">
        <v>8.7978918377910002E-7</v>
      </c>
      <c r="N10" s="6">
        <v>1.8040473436925E-13</v>
      </c>
    </row>
    <row r="11" spans="4:14" ht="30" x14ac:dyDescent="0.25">
      <c r="D11" s="4" t="s">
        <v>0</v>
      </c>
      <c r="E11" s="6">
        <v>2.3011199544780001E-7</v>
      </c>
      <c r="F11" s="6">
        <v>2.4727154329675001E-13</v>
      </c>
      <c r="G11" s="6">
        <v>7.1394866597800003E-8</v>
      </c>
      <c r="H11" s="6">
        <v>3.2704221867285002E-13</v>
      </c>
      <c r="I11" s="6">
        <v>9.702945541653999E-7</v>
      </c>
      <c r="J11" s="6">
        <v>2.4224430807240001E-13</v>
      </c>
      <c r="K11" s="6">
        <v>5.1202364138160002E-7</v>
      </c>
      <c r="L11" s="6">
        <v>3.0613030557509999E-13</v>
      </c>
      <c r="M11" s="6">
        <v>2.4677899844950001E-7</v>
      </c>
      <c r="N11" s="6">
        <v>2.3201059569970002E-13</v>
      </c>
    </row>
    <row r="24" spans="4:14" x14ac:dyDescent="0.25">
      <c r="E24" s="16" t="s">
        <v>4</v>
      </c>
      <c r="F24" s="17"/>
      <c r="G24" s="16" t="s">
        <v>5</v>
      </c>
      <c r="H24" s="17"/>
      <c r="I24" s="16" t="s">
        <v>6</v>
      </c>
      <c r="J24" s="17"/>
      <c r="K24" s="16" t="s">
        <v>7</v>
      </c>
      <c r="L24" s="17"/>
      <c r="M24" s="16" t="s">
        <v>8</v>
      </c>
      <c r="N24" s="17"/>
    </row>
    <row r="25" spans="4:14" s="1" customFormat="1" ht="30" x14ac:dyDescent="0.25">
      <c r="D25" s="4" t="s">
        <v>84</v>
      </c>
      <c r="E25" s="4" t="s">
        <v>79</v>
      </c>
      <c r="F25" s="4" t="s">
        <v>82</v>
      </c>
      <c r="G25" s="4" t="s">
        <v>79</v>
      </c>
      <c r="H25" s="4" t="s">
        <v>82</v>
      </c>
      <c r="I25" s="4" t="s">
        <v>79</v>
      </c>
      <c r="J25" s="4" t="s">
        <v>82</v>
      </c>
      <c r="K25" s="4" t="s">
        <v>79</v>
      </c>
      <c r="L25" s="4" t="s">
        <v>82</v>
      </c>
      <c r="M25" s="4" t="s">
        <v>79</v>
      </c>
      <c r="N25" s="4" t="s">
        <v>82</v>
      </c>
    </row>
    <row r="26" spans="4:14" ht="30" x14ac:dyDescent="0.25">
      <c r="D26" s="4" t="s">
        <v>21</v>
      </c>
      <c r="E26" s="6">
        <v>2.1123499343960001E-5</v>
      </c>
      <c r="F26" s="6">
        <v>1.3742475973304999E-12</v>
      </c>
      <c r="G26" s="6">
        <v>1.82995070299E-6</v>
      </c>
      <c r="H26" s="6">
        <v>2.9172582586665E-12</v>
      </c>
      <c r="I26" s="6"/>
      <c r="J26" s="6"/>
      <c r="K26" s="6"/>
      <c r="L26" s="6"/>
      <c r="M26" s="6"/>
      <c r="N26" s="6"/>
    </row>
    <row r="27" spans="4:14" ht="30" x14ac:dyDescent="0.25">
      <c r="D27" s="4" t="s">
        <v>51</v>
      </c>
      <c r="E27" s="6">
        <v>6.5095485255119999E-6</v>
      </c>
      <c r="F27" s="6">
        <v>1.362664118264E-12</v>
      </c>
      <c r="G27" s="6">
        <v>6.1678416614870004E-7</v>
      </c>
      <c r="H27" s="6">
        <v>2.875998623035E-12</v>
      </c>
      <c r="I27" s="6"/>
      <c r="J27" s="6"/>
      <c r="K27" s="6"/>
      <c r="L27" s="6"/>
      <c r="M27" s="6">
        <v>8.8549003654079998E-6</v>
      </c>
      <c r="N27" s="6">
        <v>1.0261736691147E-12</v>
      </c>
    </row>
    <row r="28" spans="4:14" ht="30" x14ac:dyDescent="0.25">
      <c r="D28" s="4" t="s">
        <v>20</v>
      </c>
      <c r="E28" s="6">
        <v>2.0319119727529998E-6</v>
      </c>
      <c r="F28" s="6">
        <v>9.7817549192305005E-13</v>
      </c>
      <c r="G28" s="6">
        <v>3.7301530549739998E-7</v>
      </c>
      <c r="H28" s="6">
        <v>1.7268787201005001E-12</v>
      </c>
      <c r="I28" s="6">
        <v>1.0862470802429999E-5</v>
      </c>
      <c r="J28" s="6">
        <v>1.0676020153201501E-12</v>
      </c>
      <c r="K28" s="6">
        <v>5.6740293064319999E-6</v>
      </c>
      <c r="L28" s="6">
        <v>4.4262111750945004E-12</v>
      </c>
      <c r="M28" s="6">
        <v>2.8625951437970002E-6</v>
      </c>
      <c r="N28" s="6">
        <v>8.2956180556845001E-13</v>
      </c>
    </row>
    <row r="29" spans="4:14" ht="30" x14ac:dyDescent="0.25">
      <c r="D29" s="4" t="s">
        <v>50</v>
      </c>
      <c r="E29" s="6">
        <v>6.8538369741020003E-7</v>
      </c>
      <c r="F29" s="6">
        <v>1.353479373536E-12</v>
      </c>
      <c r="G29" s="6">
        <v>1.6730807573190001E-7</v>
      </c>
      <c r="H29" s="6">
        <v>2.4163071319415E-12</v>
      </c>
      <c r="I29" s="6">
        <v>3.2407932202370002E-6</v>
      </c>
      <c r="J29" s="6">
        <v>1.1261246388405E-12</v>
      </c>
      <c r="K29" s="6">
        <v>1.5756559783070001E-6</v>
      </c>
      <c r="L29" s="6">
        <v>2.1137391170125002E-12</v>
      </c>
      <c r="M29" s="6">
        <v>8.7978918377910002E-7</v>
      </c>
      <c r="N29" s="6">
        <v>1.0798387781435001E-12</v>
      </c>
    </row>
    <row r="30" spans="4:14" ht="30" x14ac:dyDescent="0.25">
      <c r="D30" s="4" t="s">
        <v>0</v>
      </c>
      <c r="E30" s="6">
        <v>2.3011199544780001E-7</v>
      </c>
      <c r="F30" s="6">
        <v>1.7329969161805E-12</v>
      </c>
      <c r="G30" s="6">
        <v>7.1394866597800003E-8</v>
      </c>
      <c r="H30" s="6">
        <v>1.952121689581E-12</v>
      </c>
      <c r="I30" s="6">
        <v>9.702945541653999E-7</v>
      </c>
      <c r="J30" s="6">
        <v>1.5165827837089999E-12</v>
      </c>
      <c r="K30" s="6">
        <v>5.1202364138160002E-7</v>
      </c>
      <c r="L30" s="6">
        <v>2.2134418654469999E-12</v>
      </c>
      <c r="M30" s="6">
        <v>2.4677899844950001E-7</v>
      </c>
      <c r="N30" s="6">
        <v>1.1981944467260001E-12</v>
      </c>
    </row>
    <row r="43" spans="4:14" x14ac:dyDescent="0.25">
      <c r="E43" s="16" t="s">
        <v>4</v>
      </c>
      <c r="F43" s="17"/>
      <c r="G43" s="16" t="s">
        <v>5</v>
      </c>
      <c r="H43" s="17"/>
      <c r="I43" s="16" t="s">
        <v>6</v>
      </c>
      <c r="J43" s="17"/>
      <c r="K43" s="16" t="s">
        <v>7</v>
      </c>
      <c r="L43" s="17"/>
      <c r="M43" s="16" t="s">
        <v>8</v>
      </c>
      <c r="N43" s="17"/>
    </row>
    <row r="44" spans="4:14" s="1" customFormat="1" ht="45" x14ac:dyDescent="0.25">
      <c r="D44" s="4" t="s">
        <v>85</v>
      </c>
      <c r="E44" s="4" t="s">
        <v>79</v>
      </c>
      <c r="F44" s="4" t="s">
        <v>18</v>
      </c>
      <c r="G44" s="4" t="s">
        <v>79</v>
      </c>
      <c r="H44" s="4" t="s">
        <v>18</v>
      </c>
      <c r="I44" s="4" t="s">
        <v>79</v>
      </c>
      <c r="J44" s="4" t="s">
        <v>18</v>
      </c>
      <c r="K44" s="4" t="s">
        <v>79</v>
      </c>
      <c r="L44" s="4" t="s">
        <v>18</v>
      </c>
      <c r="M44" s="4" t="s">
        <v>79</v>
      </c>
      <c r="N44" s="4" t="s">
        <v>18</v>
      </c>
    </row>
    <row r="45" spans="4:14" ht="30" x14ac:dyDescent="0.25">
      <c r="D45" s="4" t="s">
        <v>21</v>
      </c>
      <c r="E45" s="6">
        <v>2.1123499343960001E-5</v>
      </c>
      <c r="F45" s="6">
        <v>4.4701494848975002E-13</v>
      </c>
      <c r="G45" s="6">
        <v>1.82995070299E-6</v>
      </c>
      <c r="H45" s="6">
        <v>2.5363731897815001E-12</v>
      </c>
      <c r="I45" s="6"/>
      <c r="J45" s="6"/>
      <c r="K45" s="6"/>
      <c r="L45" s="6"/>
      <c r="M45" s="6"/>
      <c r="N45" s="6"/>
    </row>
    <row r="46" spans="4:14" ht="30" x14ac:dyDescent="0.25">
      <c r="D46" s="4" t="s">
        <v>51</v>
      </c>
      <c r="E46" s="6">
        <v>6.5095485255119999E-6</v>
      </c>
      <c r="F46" s="6">
        <v>5.4373573904195001E-13</v>
      </c>
      <c r="G46" s="6">
        <v>6.1678416614870004E-7</v>
      </c>
      <c r="H46" s="6">
        <v>2.2512060119315001E-12</v>
      </c>
      <c r="I46" s="6"/>
      <c r="J46" s="6"/>
      <c r="K46" s="6"/>
      <c r="L46" s="6"/>
      <c r="M46" s="6">
        <v>8.8549003654079998E-6</v>
      </c>
      <c r="N46" s="6">
        <v>2.6379683752975002E-13</v>
      </c>
    </row>
    <row r="47" spans="4:14" ht="30" x14ac:dyDescent="0.25">
      <c r="D47" s="4" t="s">
        <v>20</v>
      </c>
      <c r="E47" s="6">
        <v>2.0319119727529998E-6</v>
      </c>
      <c r="F47" s="6">
        <v>5.3234095094895001E-13</v>
      </c>
      <c r="G47" s="6">
        <v>3.7301530549739998E-7</v>
      </c>
      <c r="H47" s="6">
        <v>7.8440900764525005E-13</v>
      </c>
      <c r="I47" s="6">
        <v>1.0862470802429999E-5</v>
      </c>
      <c r="J47" s="6">
        <v>9.9160526062689993E-13</v>
      </c>
      <c r="K47" s="6">
        <v>5.6740293064319999E-6</v>
      </c>
      <c r="L47" s="6">
        <v>1.719692098301E-12</v>
      </c>
      <c r="M47" s="6">
        <v>2.8625951437970002E-6</v>
      </c>
      <c r="N47" s="6">
        <v>6.3038347293364999E-13</v>
      </c>
    </row>
    <row r="48" spans="4:14" ht="30" x14ac:dyDescent="0.25">
      <c r="D48" s="4" t="s">
        <v>50</v>
      </c>
      <c r="E48" s="6">
        <v>6.8538369741020003E-7</v>
      </c>
      <c r="F48" s="6">
        <v>1.055686306872E-12</v>
      </c>
      <c r="G48" s="6">
        <v>1.6730807573190001E-7</v>
      </c>
      <c r="H48" s="6">
        <v>1.0547172146503E-12</v>
      </c>
      <c r="I48" s="6">
        <v>3.2407932202370002E-6</v>
      </c>
      <c r="J48" s="6">
        <v>1.080420082631E-12</v>
      </c>
      <c r="K48" s="6">
        <v>1.5756559783070001E-6</v>
      </c>
      <c r="L48" s="6">
        <v>9.098817283546499E-13</v>
      </c>
      <c r="M48" s="6">
        <v>8.7978918377910002E-7</v>
      </c>
      <c r="N48" s="6">
        <v>9.6927265370724991E-13</v>
      </c>
    </row>
    <row r="49" spans="4:14" ht="30" x14ac:dyDescent="0.25">
      <c r="D49" s="4" t="s">
        <v>0</v>
      </c>
      <c r="E49" s="6">
        <v>2.3011199544780001E-7</v>
      </c>
      <c r="F49" s="6">
        <v>1.4817627758955001E-12</v>
      </c>
      <c r="G49" s="6">
        <v>7.1394866597800003E-8</v>
      </c>
      <c r="H49" s="6">
        <v>1.4817627758955001E-12</v>
      </c>
      <c r="I49" s="6">
        <v>9.702945541653999E-7</v>
      </c>
      <c r="J49" s="6">
        <v>1.5756115361355E-12</v>
      </c>
      <c r="K49" s="6">
        <v>5.1202364138160002E-7</v>
      </c>
      <c r="L49" s="6">
        <v>1.537610702303E-12</v>
      </c>
      <c r="M49" s="6">
        <v>2.4677899844950001E-7</v>
      </c>
      <c r="N49" s="6">
        <v>1.2874349098665E-12</v>
      </c>
    </row>
    <row r="62" spans="4:14" x14ac:dyDescent="0.25">
      <c r="E62" s="16" t="s">
        <v>4</v>
      </c>
      <c r="F62" s="17"/>
      <c r="G62" s="16" t="s">
        <v>5</v>
      </c>
      <c r="H62" s="17"/>
      <c r="I62" s="16" t="s">
        <v>6</v>
      </c>
      <c r="J62" s="17"/>
      <c r="K62" s="16" t="s">
        <v>7</v>
      </c>
      <c r="L62" s="17"/>
      <c r="M62" s="16" t="s">
        <v>8</v>
      </c>
      <c r="N62" s="17"/>
    </row>
    <row r="63" spans="4:14" s="1" customFormat="1" ht="30" x14ac:dyDescent="0.25">
      <c r="D63" s="4" t="s">
        <v>86</v>
      </c>
      <c r="E63" s="4" t="s">
        <v>79</v>
      </c>
      <c r="F63" s="4" t="s">
        <v>80</v>
      </c>
      <c r="G63" s="4" t="s">
        <v>79</v>
      </c>
      <c r="H63" s="4" t="s">
        <v>80</v>
      </c>
      <c r="I63" s="4" t="s">
        <v>79</v>
      </c>
      <c r="J63" s="4" t="s">
        <v>80</v>
      </c>
      <c r="K63" s="4" t="s">
        <v>79</v>
      </c>
      <c r="L63" s="4" t="s">
        <v>80</v>
      </c>
      <c r="M63" s="4" t="s">
        <v>79</v>
      </c>
      <c r="N63" s="4" t="s">
        <v>80</v>
      </c>
    </row>
    <row r="64" spans="4:14" ht="30" x14ac:dyDescent="0.25">
      <c r="D64" s="4" t="s">
        <v>21</v>
      </c>
      <c r="E64" s="6">
        <v>2.1123499343960001E-5</v>
      </c>
      <c r="F64" s="6">
        <v>2.0402695589870001E-5</v>
      </c>
      <c r="G64" s="6">
        <v>1.82995070299E-6</v>
      </c>
      <c r="H64" s="6">
        <v>2.5075848795829999E-6</v>
      </c>
      <c r="I64" s="6"/>
      <c r="J64" s="6"/>
      <c r="K64" s="6"/>
      <c r="L64" s="6"/>
      <c r="M64" s="6"/>
      <c r="N64" s="6"/>
    </row>
    <row r="65" spans="4:14" ht="30" x14ac:dyDescent="0.25">
      <c r="D65" s="4" t="s">
        <v>51</v>
      </c>
      <c r="E65" s="6">
        <v>6.5095485255119999E-6</v>
      </c>
      <c r="F65" s="6">
        <v>6.1915836135180003E-6</v>
      </c>
      <c r="G65" s="6">
        <v>6.1678416614870004E-7</v>
      </c>
      <c r="H65" s="6">
        <v>8.5657251328330003E-7</v>
      </c>
      <c r="I65" s="6"/>
      <c r="J65" s="6"/>
      <c r="K65" s="6"/>
      <c r="L65" s="6"/>
      <c r="M65" s="6">
        <v>8.8549003654079998E-6</v>
      </c>
      <c r="N65" s="6">
        <v>8.4458340063020007E-6</v>
      </c>
    </row>
    <row r="66" spans="4:14" ht="30" x14ac:dyDescent="0.25">
      <c r="D66" s="4" t="s">
        <v>20</v>
      </c>
      <c r="E66" s="6">
        <v>2.0319119727529998E-6</v>
      </c>
      <c r="F66" s="6">
        <v>1.8817658682770001E-6</v>
      </c>
      <c r="G66" s="6">
        <v>3.7301530549739998E-7</v>
      </c>
      <c r="H66" s="6">
        <v>2.9423459587219999E-7</v>
      </c>
      <c r="I66" s="6">
        <v>1.0862470802429999E-5</v>
      </c>
      <c r="J66" s="6">
        <v>1.0551833670120001E-5</v>
      </c>
      <c r="K66" s="6">
        <v>5.6740293064319999E-6</v>
      </c>
      <c r="L66" s="6">
        <v>5.5518822391739998E-6</v>
      </c>
      <c r="M66" s="6">
        <v>2.8625951437970002E-6</v>
      </c>
      <c r="N66" s="6">
        <v>2.6828411420130002E-6</v>
      </c>
    </row>
    <row r="67" spans="4:14" ht="30" x14ac:dyDescent="0.25">
      <c r="D67" s="4" t="s">
        <v>50</v>
      </c>
      <c r="E67" s="6">
        <v>6.8538369741020003E-7</v>
      </c>
      <c r="F67" s="6">
        <v>6.1671152761729998E-7</v>
      </c>
      <c r="G67" s="6">
        <v>1.6730807573190001E-7</v>
      </c>
      <c r="H67" s="6">
        <v>1.2254803611129999E-7</v>
      </c>
      <c r="I67" s="6">
        <v>3.2407932202370002E-6</v>
      </c>
      <c r="J67" s="6">
        <v>3.087668944733E-6</v>
      </c>
      <c r="K67" s="6">
        <v>1.5756559783070001E-6</v>
      </c>
      <c r="L67" s="6">
        <v>1.520858520363E-6</v>
      </c>
      <c r="M67" s="6">
        <v>8.7978918377910002E-7</v>
      </c>
      <c r="N67" s="6">
        <v>7.9818790430699999E-7</v>
      </c>
    </row>
    <row r="68" spans="4:14" ht="30" x14ac:dyDescent="0.25">
      <c r="D68" s="4" t="s">
        <v>0</v>
      </c>
      <c r="E68" s="6">
        <v>2.3011199544780001E-7</v>
      </c>
      <c r="F68" s="6">
        <v>1.9778191457900001E-7</v>
      </c>
      <c r="G68" s="6">
        <v>7.1394866597800003E-8</v>
      </c>
      <c r="H68" s="6">
        <v>4.9422896334579998E-8</v>
      </c>
      <c r="I68" s="6">
        <v>9.702945541653999E-7</v>
      </c>
      <c r="J68" s="6">
        <v>9.1683580596130005E-7</v>
      </c>
      <c r="K68" s="6">
        <v>5.1202364138160002E-7</v>
      </c>
      <c r="L68" s="6">
        <v>4.8283280389559996E-7</v>
      </c>
      <c r="M68" s="6">
        <v>2.4677899844950001E-7</v>
      </c>
      <c r="N68" s="6">
        <v>2.0876534645789999E-7</v>
      </c>
    </row>
    <row r="81" spans="4:14" x14ac:dyDescent="0.25">
      <c r="E81" s="16" t="s">
        <v>4</v>
      </c>
      <c r="F81" s="17"/>
      <c r="G81" s="16" t="s">
        <v>5</v>
      </c>
      <c r="H81" s="17"/>
      <c r="I81" s="16" t="s">
        <v>6</v>
      </c>
      <c r="J81" s="17"/>
      <c r="K81" s="16" t="s">
        <v>7</v>
      </c>
      <c r="L81" s="17"/>
      <c r="M81" s="16" t="s">
        <v>8</v>
      </c>
      <c r="N81" s="17"/>
    </row>
    <row r="82" spans="4:14" s="1" customFormat="1" ht="30" x14ac:dyDescent="0.25">
      <c r="D82" s="4" t="s">
        <v>87</v>
      </c>
      <c r="E82" s="4" t="s">
        <v>79</v>
      </c>
      <c r="F82" s="4" t="s">
        <v>81</v>
      </c>
      <c r="G82" s="4" t="s">
        <v>79</v>
      </c>
      <c r="H82" s="4" t="s">
        <v>81</v>
      </c>
      <c r="I82" s="4" t="s">
        <v>79</v>
      </c>
      <c r="J82" s="4" t="s">
        <v>81</v>
      </c>
      <c r="K82" s="4" t="s">
        <v>79</v>
      </c>
      <c r="L82" s="4" t="s">
        <v>81</v>
      </c>
      <c r="M82" s="4" t="s">
        <v>79</v>
      </c>
      <c r="N82" s="4" t="s">
        <v>81</v>
      </c>
    </row>
    <row r="83" spans="4:14" ht="30" x14ac:dyDescent="0.25">
      <c r="D83" s="4" t="s">
        <v>21</v>
      </c>
      <c r="E83" s="6">
        <v>2.1123499343960001E-5</v>
      </c>
      <c r="F83" s="6">
        <v>1.4631410958990001E-5</v>
      </c>
      <c r="G83" s="6">
        <v>1.82995070299E-6</v>
      </c>
      <c r="H83" s="6">
        <v>1.82995070299E-6</v>
      </c>
      <c r="I83" s="6"/>
      <c r="J83" s="6"/>
      <c r="K83" s="6"/>
      <c r="L83" s="6"/>
      <c r="M83" s="6"/>
      <c r="N83" s="6"/>
    </row>
    <row r="84" spans="4:14" ht="30" x14ac:dyDescent="0.25">
      <c r="D84" s="4" t="s">
        <v>51</v>
      </c>
      <c r="E84" s="6">
        <v>6.5095485255119999E-6</v>
      </c>
      <c r="F84" s="6">
        <v>4.4199590908079996E-6</v>
      </c>
      <c r="G84" s="6">
        <v>6.1678416614870004E-7</v>
      </c>
      <c r="H84" s="6">
        <v>6.1678416614870004E-7</v>
      </c>
      <c r="I84" s="6"/>
      <c r="J84" s="6"/>
      <c r="K84" s="6"/>
      <c r="L84" s="6"/>
      <c r="M84" s="6">
        <v>8.8549003654079998E-6</v>
      </c>
      <c r="N84" s="6">
        <v>6.0429245263570003E-6</v>
      </c>
    </row>
    <row r="85" spans="4:14" ht="30" x14ac:dyDescent="0.25">
      <c r="D85" s="4" t="s">
        <v>20</v>
      </c>
      <c r="E85" s="6">
        <v>2.0319119727529998E-6</v>
      </c>
      <c r="F85" s="6">
        <v>1.3719516457429999E-6</v>
      </c>
      <c r="G85" s="6">
        <v>3.7301530549739998E-7</v>
      </c>
      <c r="H85" s="6">
        <v>2.367840935166E-7</v>
      </c>
      <c r="I85" s="6">
        <v>1.0862470802429999E-5</v>
      </c>
      <c r="J85" s="6">
        <v>7.3837742129479997E-6</v>
      </c>
      <c r="K85" s="6">
        <v>5.6740293064319999E-6</v>
      </c>
      <c r="L85" s="6">
        <v>3.9109909229180001E-6</v>
      </c>
      <c r="M85" s="6">
        <v>2.8625951437970002E-6</v>
      </c>
      <c r="N85" s="6">
        <v>1.9345888181350001E-6</v>
      </c>
    </row>
    <row r="86" spans="4:14" ht="30" x14ac:dyDescent="0.25">
      <c r="D86" s="4" t="s">
        <v>50</v>
      </c>
      <c r="E86" s="6">
        <v>6.8538369741020003E-7</v>
      </c>
      <c r="F86" s="6">
        <v>4.6364043337719999E-7</v>
      </c>
      <c r="G86" s="6">
        <v>1.6730807573190001E-7</v>
      </c>
      <c r="H86" s="6">
        <v>1.2224159720719999E-7</v>
      </c>
      <c r="I86" s="6">
        <v>3.2407932202370002E-6</v>
      </c>
      <c r="J86" s="6">
        <v>2.234926424476E-6</v>
      </c>
      <c r="K86" s="6">
        <v>1.5756559783070001E-6</v>
      </c>
      <c r="L86" s="6">
        <v>1.140138869774E-6</v>
      </c>
      <c r="M86" s="6">
        <v>8.7978918377910002E-7</v>
      </c>
      <c r="N86" s="6">
        <v>6.1544025237419996E-7</v>
      </c>
    </row>
    <row r="87" spans="4:14" ht="30" x14ac:dyDescent="0.25">
      <c r="D87" s="4" t="s">
        <v>0</v>
      </c>
      <c r="E87" s="6">
        <v>2.3011199544780001E-7</v>
      </c>
      <c r="F87" s="6">
        <v>1.4398240324260001E-7</v>
      </c>
      <c r="G87" s="6">
        <v>7.1394866597800003E-8</v>
      </c>
      <c r="H87" s="6">
        <v>4.9066352346170001E-8</v>
      </c>
      <c r="I87" s="6">
        <v>9.702945541653999E-7</v>
      </c>
      <c r="J87" s="6">
        <v>6.6591791091420003E-7</v>
      </c>
      <c r="K87" s="6">
        <v>5.1202364138160002E-7</v>
      </c>
      <c r="L87" s="6">
        <v>3.8202273677059998E-7</v>
      </c>
      <c r="M87" s="6">
        <v>2.4677899844950001E-7</v>
      </c>
      <c r="N87" s="6">
        <v>1.5847759856140001E-7</v>
      </c>
    </row>
  </sheetData>
  <mergeCells count="25">
    <mergeCell ref="E24:F24"/>
    <mergeCell ref="M24:N24"/>
    <mergeCell ref="E5:F5"/>
    <mergeCell ref="G5:H5"/>
    <mergeCell ref="I5:J5"/>
    <mergeCell ref="K5:L5"/>
    <mergeCell ref="M5:N5"/>
    <mergeCell ref="G24:H24"/>
    <mergeCell ref="I24:J24"/>
    <mergeCell ref="K24:L24"/>
    <mergeCell ref="M81:N81"/>
    <mergeCell ref="E43:F43"/>
    <mergeCell ref="E62:F62"/>
    <mergeCell ref="E81:F81"/>
    <mergeCell ref="M43:N43"/>
    <mergeCell ref="G62:H62"/>
    <mergeCell ref="I62:J62"/>
    <mergeCell ref="K62:L62"/>
    <mergeCell ref="M62:N62"/>
    <mergeCell ref="G43:H43"/>
    <mergeCell ref="I43:J43"/>
    <mergeCell ref="K43:L43"/>
    <mergeCell ref="G81:H81"/>
    <mergeCell ref="I81:J81"/>
    <mergeCell ref="K81:L8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73"/>
  <sheetViews>
    <sheetView topLeftCell="A67" workbookViewId="0">
      <selection activeCell="R45" sqref="R45"/>
    </sheetView>
  </sheetViews>
  <sheetFormatPr defaultRowHeight="15" x14ac:dyDescent="0.25"/>
  <cols>
    <col min="2" max="2" width="12.5703125" bestFit="1" customWidth="1"/>
    <col min="3" max="3" width="19" customWidth="1"/>
    <col min="4" max="4" width="17.140625" customWidth="1"/>
    <col min="5" max="5" width="18" customWidth="1"/>
    <col min="6" max="6" width="16.5703125" customWidth="1"/>
    <col min="7" max="7" width="13.7109375" customWidth="1"/>
    <col min="8" max="8" width="12.5703125" customWidth="1"/>
  </cols>
  <sheetData>
    <row r="3" spans="2:6" x14ac:dyDescent="0.25">
      <c r="B3" s="14" t="s">
        <v>109</v>
      </c>
      <c r="C3" s="14">
        <v>-40</v>
      </c>
      <c r="D3" s="14">
        <v>0</v>
      </c>
      <c r="E3" s="14">
        <v>27</v>
      </c>
      <c r="F3" s="14">
        <v>65</v>
      </c>
    </row>
    <row r="4" spans="2:6" s="1" customFormat="1" ht="30" x14ac:dyDescent="0.25">
      <c r="B4" s="4" t="s">
        <v>41</v>
      </c>
      <c r="C4" s="4" t="s">
        <v>89</v>
      </c>
      <c r="D4" s="4" t="s">
        <v>90</v>
      </c>
      <c r="E4" s="4" t="s">
        <v>91</v>
      </c>
      <c r="F4" s="4" t="s">
        <v>92</v>
      </c>
    </row>
    <row r="5" spans="2:6" s="2" customFormat="1" x14ac:dyDescent="0.25">
      <c r="B5" s="5" t="s">
        <v>4</v>
      </c>
      <c r="C5" s="6">
        <v>1.209534898513E-6</v>
      </c>
      <c r="D5" s="6">
        <v>3.862323406011E-7</v>
      </c>
      <c r="E5" s="6">
        <v>2.3011199544780001E-7</v>
      </c>
      <c r="F5" s="6">
        <v>1.3244867507850001E-7</v>
      </c>
    </row>
    <row r="6" spans="2:6" s="2" customFormat="1" x14ac:dyDescent="0.25">
      <c r="B6" s="5" t="s">
        <v>5</v>
      </c>
      <c r="C6" s="6">
        <v>1.8080380985030001E-7</v>
      </c>
      <c r="D6" s="6">
        <v>9.6473370964760004E-8</v>
      </c>
      <c r="E6" s="6">
        <v>7.1394866597800003E-8</v>
      </c>
      <c r="F6" s="6">
        <v>5.3763290432680003E-8</v>
      </c>
    </row>
    <row r="7" spans="2:6" s="2" customFormat="1" x14ac:dyDescent="0.25">
      <c r="B7" s="5" t="s">
        <v>6</v>
      </c>
      <c r="C7" s="6">
        <v>8.0099497433759995E-6</v>
      </c>
      <c r="D7" s="6">
        <v>2.0501782375440001E-6</v>
      </c>
      <c r="E7" s="6">
        <v>9.702945541653999E-7</v>
      </c>
      <c r="F7" s="6">
        <v>4.7158858776669998E-7</v>
      </c>
    </row>
    <row r="8" spans="2:6" s="2" customFormat="1" x14ac:dyDescent="0.25">
      <c r="B8" s="5" t="s">
        <v>7</v>
      </c>
      <c r="C8" s="6">
        <v>3.3010609603450002E-6</v>
      </c>
      <c r="D8" s="6">
        <v>9.0298257681129999E-7</v>
      </c>
      <c r="E8" s="6">
        <v>5.1202364138160002E-7</v>
      </c>
      <c r="F8" s="6">
        <v>2.7079788172199998E-7</v>
      </c>
    </row>
    <row r="9" spans="2:6" s="2" customFormat="1" x14ac:dyDescent="0.25">
      <c r="B9" s="5" t="s">
        <v>8</v>
      </c>
      <c r="C9" s="6">
        <v>2.2398414782849999E-6</v>
      </c>
      <c r="D9" s="6">
        <v>4.3798689122759999E-7</v>
      </c>
      <c r="E9" s="6">
        <v>2.4677899844950001E-7</v>
      </c>
      <c r="F9" s="6">
        <v>1.357336509552E-7</v>
      </c>
    </row>
    <row r="10" spans="2:6" s="2" customFormat="1" x14ac:dyDescent="0.25">
      <c r="B10" s="13"/>
      <c r="C10" s="12"/>
      <c r="D10" s="12"/>
      <c r="E10" s="12"/>
      <c r="F10" s="12"/>
    </row>
    <row r="11" spans="2:6" s="2" customFormat="1" x14ac:dyDescent="0.25">
      <c r="B11" s="13"/>
      <c r="C11" s="12"/>
      <c r="D11" s="12"/>
      <c r="E11" s="12"/>
      <c r="F11" s="12"/>
    </row>
    <row r="12" spans="2:6" s="2" customFormat="1" x14ac:dyDescent="0.25">
      <c r="B12" s="13"/>
      <c r="C12" s="12"/>
      <c r="D12" s="12"/>
      <c r="E12" s="12"/>
      <c r="F12" s="12"/>
    </row>
    <row r="13" spans="2:6" s="2" customFormat="1" x14ac:dyDescent="0.25">
      <c r="B13" s="13"/>
      <c r="C13" s="12"/>
      <c r="D13" s="12"/>
      <c r="E13" s="12"/>
      <c r="F13" s="12"/>
    </row>
    <row r="14" spans="2:6" s="2" customFormat="1" x14ac:dyDescent="0.25">
      <c r="B14" s="13"/>
      <c r="C14" s="12"/>
      <c r="D14" s="12"/>
      <c r="E14" s="12"/>
      <c r="F14" s="12"/>
    </row>
    <row r="15" spans="2:6" s="2" customFormat="1" x14ac:dyDescent="0.25">
      <c r="B15" s="13"/>
      <c r="C15" s="12"/>
      <c r="D15" s="12"/>
      <c r="E15" s="12"/>
      <c r="F15" s="12"/>
    </row>
    <row r="16" spans="2:6" s="2" customFormat="1" x14ac:dyDescent="0.25">
      <c r="B16" s="13"/>
      <c r="C16" s="12"/>
      <c r="D16" s="12"/>
      <c r="E16" s="12"/>
      <c r="F16" s="12"/>
    </row>
    <row r="17" spans="2:6" s="2" customFormat="1" x14ac:dyDescent="0.25">
      <c r="B17" s="13"/>
      <c r="C17" s="12"/>
      <c r="D17" s="12"/>
      <c r="E17" s="12"/>
      <c r="F17" s="12"/>
    </row>
    <row r="19" spans="2:6" s="1" customFormat="1" ht="30" x14ac:dyDescent="0.25">
      <c r="B19" s="4" t="s">
        <v>41</v>
      </c>
      <c r="C19" s="4" t="s">
        <v>93</v>
      </c>
      <c r="D19" s="4" t="s">
        <v>94</v>
      </c>
      <c r="E19" s="4" t="s">
        <v>95</v>
      </c>
      <c r="F19" s="4" t="s">
        <v>96</v>
      </c>
    </row>
    <row r="20" spans="2:6" s="2" customFormat="1" x14ac:dyDescent="0.25">
      <c r="B20" s="5" t="s">
        <v>4</v>
      </c>
      <c r="C20" s="6">
        <v>1.147338732874E-6</v>
      </c>
      <c r="D20" s="6">
        <v>3.4933065710080001E-7</v>
      </c>
      <c r="E20" s="6">
        <v>1.9778191457900001E-7</v>
      </c>
      <c r="F20" s="6">
        <v>1.055461451066E-7</v>
      </c>
    </row>
    <row r="21" spans="2:6" s="2" customFormat="1" x14ac:dyDescent="0.25">
      <c r="B21" s="5" t="s">
        <v>5</v>
      </c>
      <c r="C21" s="6">
        <v>1.499348674169E-7</v>
      </c>
      <c r="D21" s="6">
        <v>7.1530237477889999E-8</v>
      </c>
      <c r="E21" s="6">
        <v>4.9422896334579998E-8</v>
      </c>
      <c r="F21" s="6">
        <v>3.84933970111E-8</v>
      </c>
    </row>
    <row r="22" spans="2:6" s="2" customFormat="1" x14ac:dyDescent="0.25">
      <c r="B22" s="5" t="s">
        <v>6</v>
      </c>
      <c r="C22" s="6">
        <v>7.8082708530349997E-6</v>
      </c>
      <c r="D22" s="6">
        <v>1.975720381192E-6</v>
      </c>
      <c r="E22" s="6">
        <v>9.1683580596130005E-7</v>
      </c>
      <c r="F22" s="6">
        <v>4.308189434356E-7</v>
      </c>
    </row>
    <row r="23" spans="2:6" s="2" customFormat="1" x14ac:dyDescent="0.25">
      <c r="B23" s="5" t="s">
        <v>7</v>
      </c>
      <c r="C23" s="6">
        <v>3.2375364259890001E-6</v>
      </c>
      <c r="D23" s="6">
        <v>8.675712275829E-7</v>
      </c>
      <c r="E23" s="6">
        <v>4.8283280389559996E-7</v>
      </c>
      <c r="F23" s="6">
        <v>2.4569496456919998E-7</v>
      </c>
    </row>
    <row r="24" spans="2:6" s="2" customFormat="1" x14ac:dyDescent="0.25">
      <c r="B24" s="5" t="s">
        <v>8</v>
      </c>
      <c r="C24" s="6">
        <v>2.1576410810849999E-6</v>
      </c>
      <c r="D24" s="6">
        <v>3.880215336965E-7</v>
      </c>
      <c r="E24" s="6">
        <v>2.0876534645789999E-7</v>
      </c>
      <c r="F24" s="6">
        <v>1.058749935031E-7</v>
      </c>
    </row>
    <row r="25" spans="2:6" s="2" customFormat="1" x14ac:dyDescent="0.25">
      <c r="B25" s="13"/>
      <c r="C25" s="12"/>
      <c r="D25" s="12"/>
      <c r="E25" s="12"/>
      <c r="F25" s="12"/>
    </row>
    <row r="26" spans="2:6" s="2" customFormat="1" x14ac:dyDescent="0.25">
      <c r="B26" s="13"/>
      <c r="C26" s="12"/>
      <c r="D26" s="12"/>
      <c r="E26" s="12"/>
      <c r="F26" s="12"/>
    </row>
    <row r="27" spans="2:6" s="2" customFormat="1" x14ac:dyDescent="0.25">
      <c r="B27" s="13"/>
      <c r="C27" s="12"/>
      <c r="D27" s="12"/>
      <c r="E27" s="12"/>
      <c r="F27" s="12"/>
    </row>
    <row r="28" spans="2:6" s="2" customFormat="1" x14ac:dyDescent="0.25">
      <c r="B28" s="13"/>
      <c r="C28" s="12"/>
      <c r="D28" s="12"/>
      <c r="E28" s="12"/>
      <c r="F28" s="12"/>
    </row>
    <row r="29" spans="2:6" s="2" customFormat="1" x14ac:dyDescent="0.25">
      <c r="B29" s="13"/>
      <c r="C29" s="12"/>
      <c r="D29" s="12"/>
      <c r="E29" s="12"/>
      <c r="F29" s="12"/>
    </row>
    <row r="30" spans="2:6" s="2" customFormat="1" x14ac:dyDescent="0.25">
      <c r="B30" s="13"/>
      <c r="C30" s="12"/>
      <c r="D30" s="12"/>
      <c r="E30" s="12"/>
      <c r="F30" s="12"/>
    </row>
    <row r="31" spans="2:6" s="2" customFormat="1" x14ac:dyDescent="0.25">
      <c r="B31" s="13"/>
      <c r="C31" s="12"/>
      <c r="D31" s="12"/>
      <c r="E31" s="12"/>
      <c r="F31" s="12"/>
    </row>
    <row r="32" spans="2:6" s="2" customFormat="1" x14ac:dyDescent="0.25">
      <c r="B32" s="13"/>
      <c r="C32" s="12"/>
      <c r="D32" s="12"/>
      <c r="E32" s="12"/>
      <c r="F32" s="12"/>
    </row>
    <row r="35" spans="2:6" s="1" customFormat="1" ht="45" x14ac:dyDescent="0.25">
      <c r="B35" s="4" t="s">
        <v>41</v>
      </c>
      <c r="C35" s="4" t="s">
        <v>97</v>
      </c>
      <c r="D35" s="4" t="s">
        <v>98</v>
      </c>
      <c r="E35" s="4" t="s">
        <v>99</v>
      </c>
      <c r="F35" s="4" t="s">
        <v>100</v>
      </c>
    </row>
    <row r="36" spans="2:6" s="2" customFormat="1" x14ac:dyDescent="0.25">
      <c r="B36" s="5" t="s">
        <v>4</v>
      </c>
      <c r="C36" s="6">
        <v>1.427019425001E-12</v>
      </c>
      <c r="D36" s="6">
        <v>1.6068928213755E-12</v>
      </c>
      <c r="E36" s="6">
        <v>1.4817627758955001E-12</v>
      </c>
      <c r="F36" s="6">
        <v>1.1461089386925E-12</v>
      </c>
    </row>
    <row r="37" spans="2:6" s="2" customFormat="1" x14ac:dyDescent="0.25">
      <c r="B37" s="5" t="s">
        <v>5</v>
      </c>
      <c r="C37" s="6">
        <v>1.5346769013920001E-12</v>
      </c>
      <c r="D37" s="6">
        <v>1.4989707430585001E-12</v>
      </c>
      <c r="E37" s="6">
        <v>1.4783740134449999E-12</v>
      </c>
      <c r="F37" s="6">
        <v>2.5639280864879999E-12</v>
      </c>
    </row>
    <row r="38" spans="2:6" s="2" customFormat="1" x14ac:dyDescent="0.25">
      <c r="B38" s="5" t="s">
        <v>6</v>
      </c>
      <c r="C38" s="6">
        <v>1.162838933817E-12</v>
      </c>
      <c r="D38" s="6">
        <v>1.5582308092420001E-12</v>
      </c>
      <c r="E38" s="6">
        <v>1.5756115361355E-12</v>
      </c>
      <c r="F38" s="6">
        <v>1.3616702158510001E-12</v>
      </c>
    </row>
    <row r="39" spans="2:6" s="2" customFormat="1" x14ac:dyDescent="0.25">
      <c r="B39" s="5" t="s">
        <v>7</v>
      </c>
      <c r="C39" s="6">
        <v>8.8462635270985E-13</v>
      </c>
      <c r="D39" s="6">
        <v>1.7604227892305001E-12</v>
      </c>
      <c r="E39" s="6">
        <v>1.537610702303E-12</v>
      </c>
      <c r="F39" s="6">
        <v>1.948111613183E-12</v>
      </c>
    </row>
    <row r="40" spans="2:6" s="2" customFormat="1" x14ac:dyDescent="0.25">
      <c r="B40" s="5" t="s">
        <v>8</v>
      </c>
      <c r="C40" s="6">
        <v>2.9376087223830001E-13</v>
      </c>
      <c r="D40" s="6">
        <v>1.263681319529E-12</v>
      </c>
      <c r="E40" s="6">
        <v>1.2874349098665E-12</v>
      </c>
      <c r="F40" s="6">
        <v>9.8696729180109991E-13</v>
      </c>
    </row>
    <row r="41" spans="2:6" s="2" customFormat="1" x14ac:dyDescent="0.25">
      <c r="B41" s="13"/>
      <c r="C41" s="12"/>
      <c r="D41" s="12"/>
      <c r="E41" s="12"/>
      <c r="F41" s="12"/>
    </row>
    <row r="42" spans="2:6" s="2" customFormat="1" x14ac:dyDescent="0.25">
      <c r="B42" s="13"/>
      <c r="C42" s="12"/>
      <c r="D42" s="12"/>
      <c r="E42" s="12"/>
      <c r="F42" s="12"/>
    </row>
    <row r="43" spans="2:6" s="2" customFormat="1" x14ac:dyDescent="0.25">
      <c r="B43" s="13"/>
      <c r="C43" s="12"/>
      <c r="D43" s="12"/>
      <c r="E43" s="12"/>
      <c r="F43" s="12"/>
    </row>
    <row r="44" spans="2:6" s="2" customFormat="1" x14ac:dyDescent="0.25">
      <c r="B44" s="13"/>
      <c r="C44" s="12"/>
      <c r="D44" s="12"/>
      <c r="E44" s="12"/>
      <c r="F44" s="12"/>
    </row>
    <row r="45" spans="2:6" s="2" customFormat="1" x14ac:dyDescent="0.25">
      <c r="B45" s="13"/>
      <c r="C45" s="12"/>
      <c r="D45" s="12"/>
      <c r="E45" s="12"/>
      <c r="F45" s="12"/>
    </row>
    <row r="46" spans="2:6" s="2" customFormat="1" x14ac:dyDescent="0.25">
      <c r="B46" s="13"/>
      <c r="C46" s="12"/>
      <c r="D46" s="12"/>
      <c r="E46" s="12"/>
      <c r="F46" s="12"/>
    </row>
    <row r="47" spans="2:6" s="2" customFormat="1" x14ac:dyDescent="0.25">
      <c r="B47" s="13"/>
      <c r="C47" s="12"/>
      <c r="D47" s="12"/>
      <c r="E47" s="12"/>
      <c r="F47" s="12"/>
    </row>
    <row r="48" spans="2:6" s="2" customFormat="1" x14ac:dyDescent="0.25">
      <c r="B48" s="13"/>
      <c r="C48" s="12"/>
      <c r="D48" s="12"/>
      <c r="E48" s="12"/>
      <c r="F48" s="12"/>
    </row>
    <row r="51" spans="2:6" s="1" customFormat="1" ht="45" x14ac:dyDescent="0.25">
      <c r="B51" s="4" t="s">
        <v>41</v>
      </c>
      <c r="C51" s="4" t="s">
        <v>101</v>
      </c>
      <c r="D51" s="4" t="s">
        <v>102</v>
      </c>
      <c r="E51" s="4" t="s">
        <v>103</v>
      </c>
      <c r="F51" s="4" t="s">
        <v>104</v>
      </c>
    </row>
    <row r="52" spans="2:6" s="2" customFormat="1" x14ac:dyDescent="0.25">
      <c r="B52" s="5" t="s">
        <v>4</v>
      </c>
      <c r="C52" s="6">
        <v>1.1384636651614999E-12</v>
      </c>
      <c r="D52" s="6">
        <v>1.4901451456965001E-12</v>
      </c>
      <c r="E52" s="6">
        <v>1.7329969161805E-12</v>
      </c>
      <c r="F52" s="6">
        <v>2.2730393313005E-12</v>
      </c>
    </row>
    <row r="53" spans="2:6" s="2" customFormat="1" x14ac:dyDescent="0.25">
      <c r="B53" s="5" t="s">
        <v>5</v>
      </c>
      <c r="C53" s="6">
        <v>1.3095339747535E-12</v>
      </c>
      <c r="D53" s="6">
        <v>1.5305317096470001E-12</v>
      </c>
      <c r="E53" s="6">
        <v>1.952121689581E-12</v>
      </c>
      <c r="F53" s="6">
        <v>3.8169402213415003E-12</v>
      </c>
    </row>
    <row r="54" spans="2:6" s="2" customFormat="1" x14ac:dyDescent="0.25">
      <c r="B54" s="5" t="s">
        <v>6</v>
      </c>
      <c r="C54" s="6">
        <v>1.0019413019390499E-12</v>
      </c>
      <c r="D54" s="6">
        <v>1.3780036949465001E-12</v>
      </c>
      <c r="E54" s="6">
        <v>1.5165827837089999E-12</v>
      </c>
      <c r="F54" s="6">
        <v>2.0014274186365E-12</v>
      </c>
    </row>
    <row r="55" spans="2:6" s="2" customFormat="1" x14ac:dyDescent="0.25">
      <c r="B55" s="5" t="s">
        <v>7</v>
      </c>
      <c r="C55" s="6">
        <v>9.0614083939669999E-13</v>
      </c>
      <c r="D55" s="6">
        <v>1.9690144468359999E-12</v>
      </c>
      <c r="E55" s="6">
        <v>2.2134418654469999E-12</v>
      </c>
      <c r="F55" s="6">
        <v>3.8116669192640004E-12</v>
      </c>
    </row>
    <row r="56" spans="2:6" s="2" customFormat="1" x14ac:dyDescent="0.25">
      <c r="B56" s="5" t="s">
        <v>8</v>
      </c>
      <c r="C56" s="6">
        <v>3.7028372375930002E-14</v>
      </c>
      <c r="D56" s="6">
        <v>1.1139652541315E-12</v>
      </c>
      <c r="E56" s="6">
        <v>1.1981944467260001E-12</v>
      </c>
      <c r="F56" s="6">
        <v>1.8490097320845001E-12</v>
      </c>
    </row>
    <row r="58" spans="2:6" s="2" customFormat="1" x14ac:dyDescent="0.25">
      <c r="B58" s="13"/>
      <c r="C58" s="12"/>
      <c r="D58" s="12"/>
      <c r="E58" s="12"/>
      <c r="F58" s="12"/>
    </row>
    <row r="59" spans="2:6" s="2" customFormat="1" x14ac:dyDescent="0.25">
      <c r="B59" s="13"/>
      <c r="C59" s="12"/>
      <c r="D59" s="12"/>
      <c r="E59" s="12"/>
      <c r="F59" s="12"/>
    </row>
    <row r="60" spans="2:6" s="2" customFormat="1" x14ac:dyDescent="0.25">
      <c r="B60" s="13"/>
      <c r="C60" s="12"/>
      <c r="D60" s="12"/>
      <c r="E60" s="12"/>
      <c r="F60" s="12"/>
    </row>
    <row r="61" spans="2:6" s="2" customFormat="1" x14ac:dyDescent="0.25">
      <c r="B61" s="13"/>
      <c r="C61" s="12"/>
      <c r="D61" s="12"/>
      <c r="E61" s="12"/>
      <c r="F61" s="12"/>
    </row>
    <row r="62" spans="2:6" s="2" customFormat="1" x14ac:dyDescent="0.25">
      <c r="B62" s="13"/>
      <c r="C62" s="12"/>
      <c r="D62" s="12"/>
      <c r="E62" s="12"/>
      <c r="F62" s="12"/>
    </row>
    <row r="63" spans="2:6" s="2" customFormat="1" x14ac:dyDescent="0.25">
      <c r="B63" s="13"/>
      <c r="C63" s="12"/>
      <c r="D63" s="12"/>
      <c r="E63" s="12"/>
      <c r="F63" s="12"/>
    </row>
    <row r="64" spans="2:6" s="2" customFormat="1" x14ac:dyDescent="0.25">
      <c r="B64" s="13"/>
      <c r="C64" s="12"/>
      <c r="D64" s="12"/>
      <c r="E64" s="12"/>
      <c r="F64" s="12"/>
    </row>
    <row r="68" spans="2:6" ht="45" x14ac:dyDescent="0.25">
      <c r="B68" s="4" t="s">
        <v>41</v>
      </c>
      <c r="C68" s="4" t="s">
        <v>105</v>
      </c>
      <c r="D68" s="4" t="s">
        <v>106</v>
      </c>
      <c r="E68" s="4" t="s">
        <v>107</v>
      </c>
      <c r="F68" s="4" t="s">
        <v>108</v>
      </c>
    </row>
    <row r="69" spans="2:6" x14ac:dyDescent="0.25">
      <c r="B69" s="5" t="s">
        <v>4</v>
      </c>
      <c r="C69" s="6">
        <v>1.275344040258E-13</v>
      </c>
      <c r="D69" s="6">
        <v>2.5169719803955002E-13</v>
      </c>
      <c r="E69" s="6">
        <v>2.4727154329675001E-13</v>
      </c>
      <c r="F69" s="6">
        <v>3.1291318927049998E-13</v>
      </c>
    </row>
    <row r="70" spans="2:6" x14ac:dyDescent="0.25">
      <c r="B70" s="5" t="s">
        <v>5</v>
      </c>
      <c r="C70" s="6">
        <v>2.4243522524155001E-13</v>
      </c>
      <c r="D70" s="6">
        <v>2.7211490489174999E-13</v>
      </c>
      <c r="E70" s="6">
        <v>3.2704221867285002E-13</v>
      </c>
      <c r="F70" s="6">
        <v>1.0874587429221499E-12</v>
      </c>
    </row>
    <row r="71" spans="2:6" x14ac:dyDescent="0.25">
      <c r="B71" s="5" t="s">
        <v>6</v>
      </c>
      <c r="C71" s="6">
        <v>2.0334655633460001E-13</v>
      </c>
      <c r="D71" s="6">
        <v>2.4854144679555002E-13</v>
      </c>
      <c r="E71" s="6">
        <v>2.4224430807240001E-13</v>
      </c>
      <c r="F71" s="6">
        <v>2.4452770814670001E-13</v>
      </c>
    </row>
    <row r="72" spans="2:6" x14ac:dyDescent="0.25">
      <c r="B72" s="5" t="s">
        <v>7</v>
      </c>
      <c r="C72" s="6">
        <v>6.7257417118544996E-13</v>
      </c>
      <c r="D72" s="6">
        <v>2.6515893619270001E-13</v>
      </c>
      <c r="E72" s="6">
        <v>3.0613030557509999E-13</v>
      </c>
      <c r="F72" s="6">
        <v>8.674082954898E-13</v>
      </c>
    </row>
    <row r="73" spans="2:6" x14ac:dyDescent="0.25">
      <c r="B73" s="5" t="s">
        <v>8</v>
      </c>
      <c r="C73" s="6">
        <v>6.4849256351730004E-13</v>
      </c>
      <c r="D73" s="6">
        <v>2.3150588440835E-13</v>
      </c>
      <c r="E73" s="6">
        <v>2.3201059569970002E-13</v>
      </c>
      <c r="F73" s="6">
        <v>1.7051922266484999E-13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9"/>
  <sheetViews>
    <sheetView topLeftCell="A16" workbookViewId="0">
      <selection activeCell="I36" sqref="I36"/>
    </sheetView>
  </sheetViews>
  <sheetFormatPr defaultRowHeight="15" x14ac:dyDescent="0.25"/>
  <cols>
    <col min="1" max="1" width="9.140625" style="2"/>
    <col min="2" max="2" width="21.14062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110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111</v>
      </c>
      <c r="C7" s="6">
        <v>6.7626725538869997E-6</v>
      </c>
      <c r="D7" s="6">
        <v>4.1239106574050001E-9</v>
      </c>
      <c r="E7" s="6">
        <v>6.7667964645444101E-6</v>
      </c>
    </row>
    <row r="8" spans="2:9" x14ac:dyDescent="0.25">
      <c r="B8" s="5" t="s">
        <v>112</v>
      </c>
      <c r="C8" s="6">
        <v>2.3221907659819999E-5</v>
      </c>
      <c r="D8" s="6">
        <v>1.5823695687090001E-8</v>
      </c>
      <c r="E8" s="6">
        <v>2.3237731355507101E-5</v>
      </c>
    </row>
    <row r="9" spans="2:9" x14ac:dyDescent="0.25">
      <c r="B9" s="5" t="s">
        <v>113</v>
      </c>
      <c r="C9" s="6">
        <v>2.1695767128669998E-6</v>
      </c>
      <c r="D9" s="6">
        <v>1.3108233942740001E-9</v>
      </c>
      <c r="E9" s="6">
        <v>2.1708875362612698E-6</v>
      </c>
    </row>
    <row r="10" spans="2:9" x14ac:dyDescent="0.25">
      <c r="B10" s="5" t="s">
        <v>114</v>
      </c>
      <c r="C10" s="6">
        <v>1.255270750763E-5</v>
      </c>
      <c r="D10" s="6">
        <v>9.2767207249269997E-9</v>
      </c>
      <c r="E10" s="6">
        <v>1.2561984228354899E-5</v>
      </c>
    </row>
    <row r="11" spans="2:9" x14ac:dyDescent="0.25">
      <c r="B11" s="7" t="s">
        <v>115</v>
      </c>
      <c r="C11" s="8">
        <v>2.5442211630579998E-4</v>
      </c>
      <c r="D11" s="8">
        <v>6.7294964267720006E-8</v>
      </c>
      <c r="E11" s="8">
        <v>2.5448941127006802E-4</v>
      </c>
    </row>
    <row r="12" spans="2:9" s="1" customFormat="1" ht="30" x14ac:dyDescent="0.25">
      <c r="B12" s="4" t="s">
        <v>49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2.1540387910699999E-13</v>
      </c>
      <c r="D13" s="6">
        <v>2.7913920748650002E-13</v>
      </c>
      <c r="E13" s="6">
        <v>2.4727154329675001E-13</v>
      </c>
      <c r="F13" s="6">
        <v>1.7128650406260001E-12</v>
      </c>
      <c r="G13" s="6">
        <v>1.7531287917350001E-12</v>
      </c>
      <c r="H13" s="6">
        <v>1.7329969161805E-12</v>
      </c>
      <c r="I13" s="5">
        <v>7.0084769685799797</v>
      </c>
    </row>
    <row r="14" spans="2:9" x14ac:dyDescent="0.25">
      <c r="B14" s="5" t="s">
        <v>5</v>
      </c>
      <c r="C14" s="6">
        <v>2.2927236339139999E-13</v>
      </c>
      <c r="D14" s="6">
        <v>3.436992697328E-13</v>
      </c>
      <c r="E14" s="6">
        <v>2.8648581656209999E-13</v>
      </c>
      <c r="F14" s="6">
        <v>1.9396373571390001E-12</v>
      </c>
      <c r="G14" s="6">
        <v>1.7615654405430001E-12</v>
      </c>
      <c r="H14" s="6">
        <v>1.8506013988409998E-12</v>
      </c>
      <c r="I14" s="5">
        <v>6.4596614975522</v>
      </c>
    </row>
    <row r="15" spans="2:9" x14ac:dyDescent="0.25">
      <c r="B15" s="5" t="s">
        <v>6</v>
      </c>
      <c r="C15" s="6">
        <v>2.3941053364050001E-13</v>
      </c>
      <c r="D15" s="6">
        <v>2.4395174319319999E-13</v>
      </c>
      <c r="E15" s="6">
        <v>2.4168113841684998E-13</v>
      </c>
      <c r="F15" s="6">
        <v>1.527189516958E-12</v>
      </c>
      <c r="G15" s="6">
        <v>1.417748353991E-12</v>
      </c>
      <c r="H15" s="6">
        <v>1.4724689354744999E-12</v>
      </c>
      <c r="I15" s="5">
        <v>6.0926100610085498</v>
      </c>
    </row>
    <row r="16" spans="2:9" x14ac:dyDescent="0.25">
      <c r="B16" s="5" t="s">
        <v>7</v>
      </c>
      <c r="C16" s="6">
        <v>2.6044990880500002E-13</v>
      </c>
      <c r="D16" s="6">
        <v>3.5366570150190002E-13</v>
      </c>
      <c r="E16" s="6">
        <v>3.0705780515345002E-13</v>
      </c>
      <c r="F16" s="6">
        <v>2.1702954284230001E-12</v>
      </c>
      <c r="G16" s="6">
        <v>2.346001006061E-12</v>
      </c>
      <c r="H16" s="6">
        <v>2.2581482172420001E-12</v>
      </c>
      <c r="I16" s="5">
        <v>7.3541469369700803</v>
      </c>
    </row>
    <row r="17" spans="1:10" x14ac:dyDescent="0.25">
      <c r="B17" s="5" t="s">
        <v>8</v>
      </c>
      <c r="C17" s="6">
        <v>7.7587805255850006E-14</v>
      </c>
      <c r="D17" s="6">
        <v>4.5072162338660002E-13</v>
      </c>
      <c r="E17" s="6">
        <v>2.6415471432122501E-13</v>
      </c>
      <c r="F17" s="6">
        <v>1.472106172118E-12</v>
      </c>
      <c r="G17" s="6">
        <v>1.5301045343979999E-12</v>
      </c>
      <c r="H17" s="6">
        <v>1.5011053532580001E-12</v>
      </c>
      <c r="I17" s="5">
        <v>5.6826748563441596</v>
      </c>
    </row>
    <row r="18" spans="1:10" s="1" customFormat="1" ht="45" x14ac:dyDescent="0.25">
      <c r="B18" s="4" t="s">
        <v>49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1:10" x14ac:dyDescent="0.25">
      <c r="B19" s="5" t="s">
        <v>4</v>
      </c>
      <c r="C19" s="6">
        <v>1.5029990378989999E-12</v>
      </c>
      <c r="D19" s="6">
        <v>1.460526513892E-12</v>
      </c>
      <c r="E19" s="6">
        <v>1.4817627758955001E-12</v>
      </c>
      <c r="F19" s="5">
        <v>1.16955085143988</v>
      </c>
    </row>
    <row r="20" spans="1:10" x14ac:dyDescent="0.25">
      <c r="B20" s="5" t="s">
        <v>5</v>
      </c>
      <c r="C20" s="6">
        <v>1.6156870068130001E-12</v>
      </c>
      <c r="D20" s="6">
        <v>1.3945472758730001E-12</v>
      </c>
      <c r="E20" s="6">
        <v>1.5051171413430001E-12</v>
      </c>
      <c r="F20" s="5">
        <v>1.2295397799999299</v>
      </c>
    </row>
    <row r="21" spans="1:10" x14ac:dyDescent="0.25">
      <c r="B21" s="5" t="s">
        <v>6</v>
      </c>
      <c r="C21" s="6">
        <v>1.58455761683E-12</v>
      </c>
      <c r="D21" s="6">
        <v>1.614514868206E-12</v>
      </c>
      <c r="E21" s="6">
        <v>1.599536242518E-12</v>
      </c>
      <c r="F21" s="5">
        <v>0.92055990751202399</v>
      </c>
    </row>
    <row r="22" spans="1:10" x14ac:dyDescent="0.25">
      <c r="B22" s="5" t="s">
        <v>7</v>
      </c>
      <c r="C22" s="6">
        <v>1.5967781297060001E-12</v>
      </c>
      <c r="D22" s="6">
        <v>1.465807431523E-12</v>
      </c>
      <c r="E22" s="6">
        <v>1.5312927806144999E-12</v>
      </c>
      <c r="F22" s="5">
        <v>1.4746678400297899</v>
      </c>
    </row>
    <row r="23" spans="1:10" x14ac:dyDescent="0.25">
      <c r="B23" s="5" t="s">
        <v>8</v>
      </c>
      <c r="C23" s="6">
        <v>7.3582490644319994E-12</v>
      </c>
      <c r="D23" s="6">
        <v>1.048120773215E-11</v>
      </c>
      <c r="E23" s="6">
        <v>8.9197283982909995E-12</v>
      </c>
      <c r="F23" s="5">
        <v>0.16829047771741701</v>
      </c>
    </row>
    <row r="24" spans="1:10" ht="30" x14ac:dyDescent="0.25">
      <c r="B24" s="4" t="s">
        <v>23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1:10" x14ac:dyDescent="0.25">
      <c r="B25" s="5" t="s">
        <v>4</v>
      </c>
      <c r="C25" s="6">
        <v>1.765180550853E-8</v>
      </c>
      <c r="D25" s="6">
        <v>8.5418586284869994E-9</v>
      </c>
      <c r="E25" s="6">
        <v>1.5799294033099999E-8</v>
      </c>
      <c r="F25" s="6">
        <v>5.4481046428704996E-12</v>
      </c>
      <c r="G25" s="6">
        <v>6.8597061295294999E-12</v>
      </c>
      <c r="H25" s="6">
        <v>1.4807764943965001E-12</v>
      </c>
    </row>
    <row r="26" spans="1:10" x14ac:dyDescent="0.25">
      <c r="B26" s="5" t="s">
        <v>5</v>
      </c>
      <c r="C26" s="6">
        <v>1.3732893927530001E-8</v>
      </c>
      <c r="D26" s="6">
        <v>4.9617833877089998E-9</v>
      </c>
      <c r="E26" s="6">
        <v>1.2466333714959999E-8</v>
      </c>
      <c r="F26" s="6">
        <v>1.6306870780375001E-11</v>
      </c>
      <c r="G26" s="6">
        <v>1.443600588574E-11</v>
      </c>
      <c r="H26" s="6">
        <v>1.7364668472145E-12</v>
      </c>
    </row>
    <row r="27" spans="1:10" x14ac:dyDescent="0.25">
      <c r="B27" s="5" t="s">
        <v>6</v>
      </c>
      <c r="C27" s="6">
        <v>2.3441027416740002E-8</v>
      </c>
      <c r="D27" s="6">
        <v>1.388861051284E-8</v>
      </c>
      <c r="E27" s="6">
        <v>2.0775081020070001E-8</v>
      </c>
      <c r="F27" s="6">
        <v>5.7671871939200001E-12</v>
      </c>
      <c r="G27" s="6">
        <v>6.7778852575990001E-12</v>
      </c>
      <c r="H27" s="6">
        <v>1.3658464358735E-12</v>
      </c>
    </row>
    <row r="28" spans="1:10" x14ac:dyDescent="0.25">
      <c r="B28" s="5" t="s">
        <v>7</v>
      </c>
      <c r="C28" s="6">
        <v>2.0573093147699999E-8</v>
      </c>
      <c r="D28" s="6">
        <v>1.123081708825E-8</v>
      </c>
      <c r="E28" s="6">
        <v>1.820819271472E-8</v>
      </c>
      <c r="F28" s="6">
        <v>5.8861813861080003E-12</v>
      </c>
      <c r="G28" s="6">
        <v>8.7578071255789995E-12</v>
      </c>
      <c r="H28" s="6">
        <v>1.61636928049E-12</v>
      </c>
    </row>
    <row r="29" spans="1:10" x14ac:dyDescent="0.25">
      <c r="B29" s="5" t="s">
        <v>8</v>
      </c>
      <c r="C29" s="6">
        <v>1.6285415633809998E-8</v>
      </c>
      <c r="D29" s="6">
        <v>7.3460032272919999E-9</v>
      </c>
      <c r="E29" s="6">
        <v>1.4765463119579999E-8</v>
      </c>
      <c r="F29" s="6">
        <v>6.2042253141515003E-12</v>
      </c>
      <c r="G29" s="6">
        <v>5.9950182957645003E-12</v>
      </c>
      <c r="H29" s="6">
        <v>1.387035927565E-12</v>
      </c>
    </row>
    <row r="32" spans="1:10" ht="30" x14ac:dyDescent="0.25">
      <c r="A32" s="1"/>
      <c r="B32" s="4" t="s">
        <v>0</v>
      </c>
      <c r="C32" s="4" t="s">
        <v>1</v>
      </c>
      <c r="D32" s="4" t="s">
        <v>2</v>
      </c>
      <c r="E32" s="4" t="s">
        <v>3</v>
      </c>
      <c r="F32" s="4"/>
      <c r="G32" s="1"/>
      <c r="H32" s="1"/>
      <c r="I32" s="1"/>
      <c r="J32" s="1"/>
    </row>
    <row r="33" spans="1:10" x14ac:dyDescent="0.25">
      <c r="A33" s="1"/>
      <c r="B33" s="4" t="s">
        <v>4</v>
      </c>
      <c r="C33" s="15">
        <v>2.6576026785149998E-6</v>
      </c>
      <c r="D33" s="15">
        <v>2.0449199555910002E-9</v>
      </c>
      <c r="E33" s="15">
        <v>2.6596475984705899E-6</v>
      </c>
      <c r="F33" s="4"/>
      <c r="G33" s="1"/>
      <c r="H33" s="1"/>
      <c r="I33" s="1"/>
      <c r="J33" s="1"/>
    </row>
    <row r="34" spans="1:10" ht="30" x14ac:dyDescent="0.25">
      <c r="A34" s="1"/>
      <c r="B34" s="4" t="s">
        <v>0</v>
      </c>
      <c r="C34" s="4" t="s">
        <v>9</v>
      </c>
      <c r="D34" s="4" t="s">
        <v>10</v>
      </c>
      <c r="E34" s="4" t="s">
        <v>11</v>
      </c>
      <c r="F34" s="4" t="s">
        <v>12</v>
      </c>
      <c r="G34" s="4" t="s">
        <v>13</v>
      </c>
      <c r="H34" s="4" t="s">
        <v>14</v>
      </c>
      <c r="I34" s="4" t="s">
        <v>15</v>
      </c>
      <c r="J34" s="1"/>
    </row>
    <row r="35" spans="1:10" x14ac:dyDescent="0.25">
      <c r="A35" s="1"/>
      <c r="B35" s="4" t="s">
        <v>4</v>
      </c>
      <c r="C35" s="15">
        <v>8.1861950018989996E-13</v>
      </c>
      <c r="D35" s="15">
        <v>1.307126122051E-12</v>
      </c>
      <c r="E35" s="15">
        <v>1.06287281112045E-12</v>
      </c>
      <c r="F35" s="15">
        <v>4.6809958848920001E-12</v>
      </c>
      <c r="G35" s="15">
        <v>5.1008060729809997E-12</v>
      </c>
      <c r="H35" s="15">
        <v>4.8909009789365003E-12</v>
      </c>
      <c r="I35" s="4">
        <v>4.6015863118943203</v>
      </c>
      <c r="J35" s="1"/>
    </row>
    <row r="36" spans="1:10" ht="45" x14ac:dyDescent="0.25">
      <c r="A36" s="1"/>
      <c r="B36" s="4" t="s">
        <v>0</v>
      </c>
      <c r="C36" s="4" t="s">
        <v>16</v>
      </c>
      <c r="D36" s="4" t="s">
        <v>17</v>
      </c>
      <c r="E36" s="4" t="s">
        <v>18</v>
      </c>
      <c r="F36" s="4" t="s">
        <v>19</v>
      </c>
      <c r="G36" s="1"/>
      <c r="H36" s="1"/>
      <c r="I36" s="1"/>
      <c r="J36" s="1"/>
    </row>
    <row r="37" spans="1:10" x14ac:dyDescent="0.25">
      <c r="A37" s="1"/>
      <c r="B37" s="4" t="s">
        <v>4</v>
      </c>
      <c r="C37" s="15">
        <v>6.8537940283840002E-12</v>
      </c>
      <c r="D37" s="15">
        <v>7.8516074130009992E-12</v>
      </c>
      <c r="E37" s="15">
        <v>7.3527007206925006E-12</v>
      </c>
      <c r="F37" s="4">
        <v>0.66518428598245205</v>
      </c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I24" sqref="I24"/>
    </sheetView>
  </sheetViews>
  <sheetFormatPr defaultRowHeight="15" x14ac:dyDescent="0.25"/>
  <cols>
    <col min="1" max="1" width="9.140625" style="2"/>
    <col min="2" max="2" width="20.14062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1" spans="1:9" x14ac:dyDescent="0.25">
      <c r="A1" s="2">
        <v>0</v>
      </c>
    </row>
    <row r="6" spans="1:9" s="1" customFormat="1" ht="30" x14ac:dyDescent="0.25">
      <c r="B6" s="4" t="s">
        <v>0</v>
      </c>
      <c r="C6" s="4" t="s">
        <v>1</v>
      </c>
      <c r="D6" s="4" t="s">
        <v>2</v>
      </c>
      <c r="E6" s="4" t="s">
        <v>3</v>
      </c>
    </row>
    <row r="7" spans="1:9" x14ac:dyDescent="0.25">
      <c r="B7" s="5" t="s">
        <v>4</v>
      </c>
      <c r="C7" s="6">
        <v>7.0447531012160001E-6</v>
      </c>
      <c r="D7" s="6">
        <v>2.8308547173060001E-9</v>
      </c>
      <c r="E7" s="6">
        <v>7.0475839559333096E-6</v>
      </c>
    </row>
    <row r="8" spans="1:9" x14ac:dyDescent="0.25">
      <c r="B8" s="5" t="s">
        <v>5</v>
      </c>
      <c r="C8" s="6">
        <v>2.2691453777130001E-5</v>
      </c>
      <c r="D8" s="6">
        <v>1.2169482310750001E-8</v>
      </c>
      <c r="E8" s="6">
        <v>2.2703623259440801E-5</v>
      </c>
    </row>
    <row r="9" spans="1:9" x14ac:dyDescent="0.25">
      <c r="B9" s="5" t="s">
        <v>6</v>
      </c>
      <c r="C9" s="6">
        <v>2.5460197138269999E-6</v>
      </c>
      <c r="D9" s="6">
        <v>2.0732600795850001E-11</v>
      </c>
      <c r="E9" s="6">
        <v>2.5460404464278002E-6</v>
      </c>
    </row>
    <row r="10" spans="1:9" x14ac:dyDescent="0.25">
      <c r="B10" s="5" t="s">
        <v>7</v>
      </c>
      <c r="C10" s="6">
        <v>1.2326721599619999E-5</v>
      </c>
      <c r="D10" s="6">
        <v>6.744510505641E-9</v>
      </c>
      <c r="E10" s="6">
        <v>1.23334661101256E-5</v>
      </c>
    </row>
    <row r="11" spans="1:9" x14ac:dyDescent="0.25">
      <c r="B11" s="7" t="s">
        <v>8</v>
      </c>
      <c r="C11" s="8">
        <v>6.8978731084960004E-6</v>
      </c>
      <c r="D11" s="8">
        <v>1.5277379916689999E-9</v>
      </c>
      <c r="E11" s="8">
        <v>6.8994008464876702E-6</v>
      </c>
    </row>
    <row r="12" spans="1:9" s="1" customFormat="1" ht="30" x14ac:dyDescent="0.25">
      <c r="B12" s="4" t="s">
        <v>0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1:9" x14ac:dyDescent="0.25">
      <c r="B13" s="5" t="s">
        <v>4</v>
      </c>
      <c r="C13" s="6">
        <v>1.823541764945E-12</v>
      </c>
      <c r="D13" s="6">
        <v>3.2213672214570001E-13</v>
      </c>
      <c r="E13" s="6">
        <v>1.07283924354535E-12</v>
      </c>
      <c r="F13" s="6">
        <v>3.1438960829169999E-12</v>
      </c>
      <c r="G13" s="6">
        <v>3.361580465159E-13</v>
      </c>
      <c r="H13" s="6">
        <v>1.74002706471645E-12</v>
      </c>
      <c r="I13" s="5">
        <v>1.6218898359518299</v>
      </c>
    </row>
    <row r="14" spans="1:9" x14ac:dyDescent="0.25">
      <c r="B14" s="5" t="s">
        <v>5</v>
      </c>
      <c r="C14" s="6">
        <v>2.5588351071029999E-12</v>
      </c>
      <c r="D14" s="6">
        <v>1.5421160094420001E-13</v>
      </c>
      <c r="E14" s="6">
        <v>1.3565233540236E-12</v>
      </c>
      <c r="F14" s="6">
        <v>2.2130532108930001E-12</v>
      </c>
      <c r="G14" s="6">
        <v>9.6942581416019995E-14</v>
      </c>
      <c r="H14" s="6">
        <v>1.1549978961545101E-12</v>
      </c>
      <c r="I14" s="5">
        <v>0.85143974317040505</v>
      </c>
    </row>
    <row r="15" spans="1:9" x14ac:dyDescent="0.25">
      <c r="B15" s="5" t="s">
        <v>6</v>
      </c>
      <c r="C15" s="6">
        <v>1.154616583814E-12</v>
      </c>
      <c r="D15" s="6">
        <v>9.2010041008299998E-13</v>
      </c>
      <c r="E15" s="6">
        <v>1.0373584969484999E-12</v>
      </c>
      <c r="F15" s="6">
        <v>7.1450409876029999E-13</v>
      </c>
      <c r="G15" s="6">
        <v>9.2838869341469993E-13</v>
      </c>
      <c r="H15" s="6">
        <v>8.2144639608749996E-13</v>
      </c>
      <c r="I15" s="5">
        <v>0.79186356356444898</v>
      </c>
    </row>
    <row r="16" spans="1:9" x14ac:dyDescent="0.25">
      <c r="B16" s="5" t="s">
        <v>7</v>
      </c>
      <c r="C16" s="6">
        <v>2.8893539986389998E-12</v>
      </c>
      <c r="D16" s="6">
        <v>1.477136889081E-13</v>
      </c>
      <c r="E16" s="6">
        <v>1.51853384377355E-12</v>
      </c>
      <c r="F16" s="6">
        <v>4.6706947008780002E-12</v>
      </c>
      <c r="G16" s="6">
        <v>1.162684876333E-13</v>
      </c>
      <c r="H16" s="6">
        <v>2.39348159425565E-12</v>
      </c>
      <c r="I16" s="5">
        <v>1.5761792890357</v>
      </c>
    </row>
    <row r="17" spans="2:9" x14ac:dyDescent="0.25">
      <c r="B17" s="5" t="s">
        <v>8</v>
      </c>
      <c r="C17" s="6">
        <v>1.0716228329819999E-12</v>
      </c>
      <c r="D17" s="6">
        <v>2.3875898955329998E-13</v>
      </c>
      <c r="E17" s="6">
        <v>6.5519091126765001E-13</v>
      </c>
      <c r="F17" s="6">
        <v>1.1118056865429999E-12</v>
      </c>
      <c r="G17" s="6">
        <v>3.9000802932829999E-13</v>
      </c>
      <c r="H17" s="6">
        <v>7.5090685793564998E-13</v>
      </c>
      <c r="I17" s="5">
        <v>1.1460886361851601</v>
      </c>
    </row>
    <row r="18" spans="2:9" s="1" customFormat="1" ht="45" x14ac:dyDescent="0.25">
      <c r="B18" s="4" t="s">
        <v>0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7.5824247375320004E-13</v>
      </c>
      <c r="D19" s="6">
        <v>4.7174900503190003E-13</v>
      </c>
      <c r="E19" s="6">
        <v>6.1499573939255003E-13</v>
      </c>
      <c r="F19" s="5">
        <v>2.82933190144557</v>
      </c>
    </row>
    <row r="20" spans="2:9" x14ac:dyDescent="0.25">
      <c r="B20" s="5" t="s">
        <v>5</v>
      </c>
      <c r="C20" s="6">
        <v>2.5896779263089999E-12</v>
      </c>
      <c r="D20" s="6">
        <v>1.3474129768590001E-12</v>
      </c>
      <c r="E20" s="6">
        <v>1.9685454515839999E-12</v>
      </c>
      <c r="F20" s="5">
        <v>0.58672655753268799</v>
      </c>
    </row>
    <row r="21" spans="2:9" x14ac:dyDescent="0.25">
      <c r="B21" s="5" t="s">
        <v>6</v>
      </c>
      <c r="C21" s="6">
        <v>1.1940922453710001E-13</v>
      </c>
      <c r="D21" s="6">
        <v>8.4405591988850002E-13</v>
      </c>
      <c r="E21" s="6">
        <v>4.8173257221279996E-13</v>
      </c>
      <c r="F21" s="5">
        <v>1.70519172559632</v>
      </c>
    </row>
    <row r="22" spans="2:9" x14ac:dyDescent="0.25">
      <c r="B22" s="5" t="s">
        <v>7</v>
      </c>
      <c r="C22" s="6">
        <v>2.0677721960149999E-12</v>
      </c>
      <c r="D22" s="6">
        <v>7.4875545010310004E-13</v>
      </c>
      <c r="E22" s="6">
        <v>1.4082638230590501E-12</v>
      </c>
      <c r="F22" s="5">
        <v>1.6995974440758499</v>
      </c>
    </row>
    <row r="23" spans="2:9" x14ac:dyDescent="0.25">
      <c r="B23" s="5" t="s">
        <v>8</v>
      </c>
      <c r="C23" s="6">
        <v>3.930870135601E-13</v>
      </c>
      <c r="D23" s="6">
        <v>5.617122381982E-14</v>
      </c>
      <c r="E23" s="6">
        <v>2.2462911868996001E-13</v>
      </c>
      <c r="F23" s="5">
        <v>3.3428740775681698</v>
      </c>
    </row>
    <row r="24" spans="2:9" s="1" customFormat="1" ht="30" x14ac:dyDescent="0.25">
      <c r="B24" s="4" t="s">
        <v>23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1.765180550853E-8</v>
      </c>
      <c r="D25" s="6">
        <v>8.5418586284869994E-9</v>
      </c>
      <c r="E25" s="6">
        <v>1.5799294033099999E-8</v>
      </c>
      <c r="F25" s="6">
        <v>5.4481046428704996E-12</v>
      </c>
      <c r="G25" s="6">
        <v>6.8597061295294999E-12</v>
      </c>
      <c r="H25" s="6">
        <v>1.4807764943965001E-12</v>
      </c>
    </row>
    <row r="26" spans="2:9" x14ac:dyDescent="0.25">
      <c r="B26" s="5" t="s">
        <v>5</v>
      </c>
      <c r="C26" s="6">
        <v>1.3732893927530001E-8</v>
      </c>
      <c r="D26" s="6">
        <v>4.9617833877089998E-9</v>
      </c>
      <c r="E26" s="6">
        <v>1.2466333714959999E-8</v>
      </c>
      <c r="F26" s="6">
        <v>1.6306870780375001E-11</v>
      </c>
      <c r="G26" s="6">
        <v>1.443600588574E-11</v>
      </c>
      <c r="H26" s="6">
        <v>1.7364668472145E-12</v>
      </c>
    </row>
    <row r="27" spans="2:9" x14ac:dyDescent="0.25">
      <c r="B27" s="5" t="s">
        <v>6</v>
      </c>
      <c r="C27" s="6">
        <v>2.3441027416740002E-8</v>
      </c>
      <c r="D27" s="6">
        <v>1.388861051284E-8</v>
      </c>
      <c r="E27" s="6">
        <v>2.0775081020070001E-8</v>
      </c>
      <c r="F27" s="6">
        <v>5.7671871939200001E-12</v>
      </c>
      <c r="G27" s="6">
        <v>6.7778852575990001E-12</v>
      </c>
      <c r="H27" s="6">
        <v>1.3658464358735E-12</v>
      </c>
    </row>
    <row r="28" spans="2:9" x14ac:dyDescent="0.25">
      <c r="B28" s="5" t="s">
        <v>7</v>
      </c>
      <c r="C28" s="6">
        <v>2.0573093147699999E-8</v>
      </c>
      <c r="D28" s="6">
        <v>1.123081708825E-8</v>
      </c>
      <c r="E28" s="6">
        <v>1.820819271472E-8</v>
      </c>
      <c r="F28" s="6">
        <v>5.8861813861080003E-12</v>
      </c>
      <c r="G28" s="6">
        <v>8.7578071255789995E-12</v>
      </c>
      <c r="H28" s="6">
        <v>1.61636928049E-12</v>
      </c>
    </row>
    <row r="29" spans="2:9" x14ac:dyDescent="0.25">
      <c r="B29" s="5" t="s">
        <v>8</v>
      </c>
      <c r="C29" s="6">
        <v>1.6285415633809998E-8</v>
      </c>
      <c r="D29" s="6">
        <v>7.3460032272919999E-9</v>
      </c>
      <c r="E29" s="6">
        <v>1.4765463119579999E-8</v>
      </c>
      <c r="F29" s="6">
        <v>6.2042253141515003E-12</v>
      </c>
      <c r="G29" s="6">
        <v>5.9950182957645003E-12</v>
      </c>
      <c r="H29" s="6">
        <v>1.387035927565E-12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workbookViewId="0">
      <selection activeCell="A12" sqref="A12:XFD12"/>
    </sheetView>
  </sheetViews>
  <sheetFormatPr defaultRowHeight="15" x14ac:dyDescent="0.25"/>
  <cols>
    <col min="1" max="1" width="9.140625" style="2"/>
    <col min="2" max="2" width="20.14062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21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7.8375932844199995E-6</v>
      </c>
      <c r="D7" s="6">
        <v>6.4996991122609999E-9</v>
      </c>
      <c r="E7" s="6">
        <v>7.8440929835322607E-6</v>
      </c>
    </row>
    <row r="8" spans="2:9" x14ac:dyDescent="0.25">
      <c r="B8" s="5" t="s">
        <v>5</v>
      </c>
      <c r="C8" s="6">
        <v>2.6373621120390001E-5</v>
      </c>
      <c r="D8" s="6">
        <v>2.4588565405989998E-8</v>
      </c>
      <c r="E8" s="6">
        <v>2.6398209685795999E-5</v>
      </c>
    </row>
    <row r="9" spans="2:9" x14ac:dyDescent="0.25">
      <c r="B9" s="5" t="s">
        <v>6</v>
      </c>
      <c r="C9" s="6">
        <v>2.5509808238609999E-6</v>
      </c>
      <c r="D9" s="6">
        <v>1.8123552936179999E-9</v>
      </c>
      <c r="E9" s="6">
        <v>2.5527931791546198E-6</v>
      </c>
    </row>
    <row r="10" spans="2:9" x14ac:dyDescent="0.25">
      <c r="B10" s="5" t="s">
        <v>7</v>
      </c>
      <c r="C10" s="6">
        <v>1.294776467234E-5</v>
      </c>
      <c r="D10" s="6">
        <v>1.4557299365950001E-8</v>
      </c>
      <c r="E10" s="6">
        <v>1.2962321971706001E-5</v>
      </c>
    </row>
    <row r="11" spans="2:9" x14ac:dyDescent="0.25">
      <c r="B11" s="7" t="s">
        <v>8</v>
      </c>
      <c r="C11" s="8">
        <v>8.9843566475110004E-6</v>
      </c>
      <c r="D11" s="8">
        <v>2.9130504120009999E-9</v>
      </c>
      <c r="E11" s="8">
        <v>8.9872696979229999E-6</v>
      </c>
    </row>
    <row r="12" spans="2:9" s="1" customFormat="1" ht="30" x14ac:dyDescent="0.25">
      <c r="B12" s="4" t="s">
        <v>21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2.183462148397E-14</v>
      </c>
      <c r="D13" s="6">
        <v>1.322482716798E-13</v>
      </c>
      <c r="E13" s="6">
        <v>7.7041446581885006E-14</v>
      </c>
      <c r="F13" s="6">
        <v>7.1640497642030001E-13</v>
      </c>
      <c r="G13" s="6">
        <v>7.6200970107060005E-13</v>
      </c>
      <c r="H13" s="6">
        <v>7.3920733874544998E-13</v>
      </c>
      <c r="I13" s="5">
        <v>9.5949306709833007</v>
      </c>
    </row>
    <row r="14" spans="2:9" x14ac:dyDescent="0.25">
      <c r="B14" s="5" t="s">
        <v>5</v>
      </c>
      <c r="C14" s="6">
        <v>5.6911464750790004E-13</v>
      </c>
      <c r="D14" s="6">
        <v>8.9354030164330003E-13</v>
      </c>
      <c r="E14" s="6">
        <v>7.3132747457560003E-13</v>
      </c>
      <c r="F14" s="6">
        <v>1.5045970402669999E-12</v>
      </c>
      <c r="G14" s="6">
        <v>1.8490907093480002E-12</v>
      </c>
      <c r="H14" s="6">
        <v>1.6768438748074999E-12</v>
      </c>
      <c r="I14" s="5">
        <v>2.2928769027590499</v>
      </c>
    </row>
    <row r="15" spans="2:9" x14ac:dyDescent="0.25">
      <c r="B15" s="5" t="s">
        <v>6</v>
      </c>
      <c r="C15" s="6">
        <v>1.067452461891E-13</v>
      </c>
      <c r="D15" s="6">
        <v>1.0821626642820001E-13</v>
      </c>
      <c r="E15" s="6">
        <v>1.0748075630865E-13</v>
      </c>
      <c r="F15" s="6">
        <v>1.168313362941E-13</v>
      </c>
      <c r="G15" s="6">
        <v>1.596242397261E-13</v>
      </c>
      <c r="H15" s="6">
        <v>1.382277880101E-13</v>
      </c>
      <c r="I15" s="5" t="s">
        <v>52</v>
      </c>
    </row>
    <row r="16" spans="2:9" x14ac:dyDescent="0.25">
      <c r="B16" s="5" t="s">
        <v>7</v>
      </c>
      <c r="C16" s="6">
        <v>1.050801433E-13</v>
      </c>
      <c r="D16" s="6">
        <v>6.712264959609E-14</v>
      </c>
      <c r="E16" s="6">
        <v>8.6101396448044994E-14</v>
      </c>
      <c r="F16" s="6">
        <v>1.346851633362E-13</v>
      </c>
      <c r="G16" s="6">
        <v>2.4806866971689998E-13</v>
      </c>
      <c r="H16" s="6">
        <v>1.9137691652655E-13</v>
      </c>
      <c r="I16" s="5" t="s">
        <v>52</v>
      </c>
    </row>
    <row r="17" spans="2:9" x14ac:dyDescent="0.25">
      <c r="B17" s="5" t="s">
        <v>8</v>
      </c>
      <c r="C17" s="6">
        <v>2.9231106399579999E-14</v>
      </c>
      <c r="D17" s="6">
        <v>6.264205925051E-14</v>
      </c>
      <c r="E17" s="6">
        <v>4.5936582825045003E-14</v>
      </c>
      <c r="F17" s="6">
        <v>1.6494093021720001E-13</v>
      </c>
      <c r="G17" s="6">
        <v>2.064802891814E-13</v>
      </c>
      <c r="H17" s="6">
        <v>1.8571060969930001E-13</v>
      </c>
      <c r="I17" s="5" t="s">
        <v>52</v>
      </c>
    </row>
    <row r="18" spans="2:9" s="1" customFormat="1" ht="45" x14ac:dyDescent="0.25">
      <c r="B18" s="4" t="s">
        <v>21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2.9745118812479999E-13</v>
      </c>
      <c r="D19" s="6">
        <v>2.1149374536420001E-13</v>
      </c>
      <c r="E19" s="6">
        <v>2.5447246674449999E-13</v>
      </c>
      <c r="F19" s="5">
        <v>2.9048617644267298</v>
      </c>
    </row>
    <row r="20" spans="2:9" x14ac:dyDescent="0.25">
      <c r="B20" s="5" t="s">
        <v>5</v>
      </c>
      <c r="C20" s="6">
        <v>1.04021609323E-12</v>
      </c>
      <c r="D20" s="6">
        <v>1.3620390518320001E-12</v>
      </c>
      <c r="E20" s="6">
        <v>1.2011275725309999E-12</v>
      </c>
      <c r="F20" s="5">
        <v>1.3960580983700801</v>
      </c>
    </row>
    <row r="21" spans="2:9" x14ac:dyDescent="0.25">
      <c r="B21" s="5" t="s">
        <v>6</v>
      </c>
      <c r="C21" s="6">
        <v>1.6966975650229999E-13</v>
      </c>
      <c r="D21" s="6">
        <v>1.8235873485429999E-13</v>
      </c>
      <c r="E21" s="6">
        <v>1.760142456783E-13</v>
      </c>
      <c r="F21" s="5">
        <v>0.78532159415515701</v>
      </c>
    </row>
    <row r="22" spans="2:9" x14ac:dyDescent="0.25">
      <c r="B22" s="5" t="s">
        <v>7</v>
      </c>
      <c r="C22" s="6">
        <v>1.062076581837E-13</v>
      </c>
      <c r="D22" s="6">
        <v>2.1365392640749999E-13</v>
      </c>
      <c r="E22" s="6">
        <v>1.599307922956E-13</v>
      </c>
      <c r="F22" s="5">
        <v>1.1966233254996199</v>
      </c>
    </row>
    <row r="23" spans="2:9" x14ac:dyDescent="0.25">
      <c r="B23" s="5" t="s">
        <v>8</v>
      </c>
      <c r="C23" s="6">
        <v>2.1546360988239999E-13</v>
      </c>
      <c r="D23" s="6">
        <v>2.2958302509689998E-13</v>
      </c>
      <c r="E23" s="6">
        <v>2.2252331748965E-13</v>
      </c>
      <c r="F23" s="5">
        <v>0.834566964911162</v>
      </c>
    </row>
    <row r="24" spans="2:9" s="1" customFormat="1" ht="30" x14ac:dyDescent="0.25">
      <c r="B24" s="4" t="s">
        <v>21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2.1123499343960001E-5</v>
      </c>
      <c r="D25" s="6">
        <v>2.0402695589870001E-5</v>
      </c>
      <c r="E25" s="6">
        <v>1.4631410958990001E-5</v>
      </c>
      <c r="F25" s="6">
        <v>4.4701494848975002E-13</v>
      </c>
      <c r="G25" s="6">
        <v>1.3742475973304999E-12</v>
      </c>
      <c r="H25" s="6">
        <v>4.6840463566569999E-13</v>
      </c>
    </row>
    <row r="26" spans="2:9" x14ac:dyDescent="0.25">
      <c r="B26" s="5" t="s">
        <v>5</v>
      </c>
      <c r="C26" s="6">
        <v>1.82995070299E-6</v>
      </c>
      <c r="D26" s="6">
        <v>2.5075848795829999E-6</v>
      </c>
      <c r="E26" s="6">
        <v>1.82995070299E-6</v>
      </c>
      <c r="F26" s="6">
        <v>2.5363731897815001E-12</v>
      </c>
      <c r="G26" s="6">
        <v>2.9172582586665E-12</v>
      </c>
      <c r="H26" s="6">
        <v>1.4024995644119E-12</v>
      </c>
    </row>
    <row r="27" spans="2:9" x14ac:dyDescent="0.25">
      <c r="B27" s="5" t="s">
        <v>6</v>
      </c>
      <c r="C27" s="6" t="s">
        <v>52</v>
      </c>
      <c r="D27" s="6" t="s">
        <v>52</v>
      </c>
      <c r="E27" s="6" t="s">
        <v>52</v>
      </c>
      <c r="F27" s="6">
        <v>1.1827464489175001E-13</v>
      </c>
      <c r="G27" s="6">
        <v>1.368658896466E-13</v>
      </c>
      <c r="H27" s="6">
        <v>5.8023031995905003E-14</v>
      </c>
    </row>
    <row r="28" spans="2:9" x14ac:dyDescent="0.25">
      <c r="B28" s="5" t="s">
        <v>7</v>
      </c>
      <c r="C28" s="6" t="s">
        <v>52</v>
      </c>
      <c r="D28" s="6" t="s">
        <v>52</v>
      </c>
      <c r="E28" s="6" t="s">
        <v>52</v>
      </c>
      <c r="F28" s="6">
        <v>2.3815519442149998E-13</v>
      </c>
      <c r="G28" s="6">
        <v>3.5689093780165E-13</v>
      </c>
      <c r="H28" s="6">
        <v>1.3854861407890001E-13</v>
      </c>
    </row>
    <row r="29" spans="2:9" x14ac:dyDescent="0.25">
      <c r="B29" s="5" t="s">
        <v>8</v>
      </c>
      <c r="C29" s="6">
        <v>2.639043037691E-5</v>
      </c>
      <c r="D29" s="6">
        <v>2.5572049268889998E-5</v>
      </c>
      <c r="E29" s="6">
        <v>9.1381138006790001E-6</v>
      </c>
      <c r="F29" s="6">
        <v>2.6379683752975002E-13</v>
      </c>
      <c r="G29" s="6">
        <v>8.9898287740249996E-13</v>
      </c>
      <c r="H29" s="6">
        <v>1.0531583606323E-13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workbookViewId="0">
      <selection activeCell="D33" sqref="D33"/>
    </sheetView>
  </sheetViews>
  <sheetFormatPr defaultRowHeight="15" x14ac:dyDescent="0.25"/>
  <cols>
    <col min="1" max="1" width="9.140625" style="2"/>
    <col min="2" max="2" width="21.14062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51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8.3631056345340004E-6</v>
      </c>
      <c r="D7" s="6">
        <v>7.272787372337E-9</v>
      </c>
      <c r="E7" s="6">
        <v>8.3703784219063404E-6</v>
      </c>
    </row>
    <row r="8" spans="2:9" x14ac:dyDescent="0.25">
      <c r="B8" s="5" t="s">
        <v>5</v>
      </c>
      <c r="C8" s="6">
        <v>2.5505612676769999E-5</v>
      </c>
      <c r="D8" s="6">
        <v>2.496819728748E-8</v>
      </c>
      <c r="E8" s="6">
        <v>2.5530580874057501E-5</v>
      </c>
    </row>
    <row r="9" spans="2:9" x14ac:dyDescent="0.25">
      <c r="B9" s="5" t="s">
        <v>6</v>
      </c>
      <c r="C9" s="6">
        <v>2.7276146396049998E-6</v>
      </c>
      <c r="D9" s="6">
        <v>1.6143066883249999E-9</v>
      </c>
      <c r="E9" s="6">
        <v>2.7292289462933201E-6</v>
      </c>
    </row>
    <row r="10" spans="2:9" x14ac:dyDescent="0.25">
      <c r="B10" s="5" t="s">
        <v>7</v>
      </c>
      <c r="C10" s="6">
        <v>1.3998899702619999E-5</v>
      </c>
      <c r="D10" s="6">
        <v>1.4465965536559999E-8</v>
      </c>
      <c r="E10" s="6">
        <v>1.40133656681566E-5</v>
      </c>
    </row>
    <row r="11" spans="2:9" x14ac:dyDescent="0.25">
      <c r="B11" s="7" t="s">
        <v>8</v>
      </c>
      <c r="C11" s="8">
        <v>9.5032199410980002E-6</v>
      </c>
      <c r="D11" s="8">
        <v>3.041994267594E-9</v>
      </c>
      <c r="E11" s="8">
        <v>9.5062619353655892E-6</v>
      </c>
    </row>
    <row r="12" spans="2:9" s="1" customFormat="1" ht="30" x14ac:dyDescent="0.25">
      <c r="B12" s="4" t="s">
        <v>51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1.033208706933E-13</v>
      </c>
      <c r="D13" s="6">
        <v>2.2621014494319999E-13</v>
      </c>
      <c r="E13" s="6">
        <v>1.6476550781825E-13</v>
      </c>
      <c r="F13" s="6">
        <v>9.8138255931670009E-13</v>
      </c>
      <c r="G13" s="6">
        <v>1.1317808561900001E-12</v>
      </c>
      <c r="H13" s="6">
        <v>1.05658170775335E-12</v>
      </c>
      <c r="I13" s="5">
        <v>6.4126389178422398</v>
      </c>
    </row>
    <row r="14" spans="2:9" x14ac:dyDescent="0.25">
      <c r="B14" s="5" t="s">
        <v>5</v>
      </c>
      <c r="C14" s="6">
        <v>6.1713501575139999E-14</v>
      </c>
      <c r="D14" s="6">
        <v>7.1601234664690004E-13</v>
      </c>
      <c r="E14" s="6">
        <v>3.8886292411101999E-13</v>
      </c>
      <c r="F14" s="6">
        <v>1.9247984123720002E-12</v>
      </c>
      <c r="G14" s="6">
        <v>2.3808166754799999E-12</v>
      </c>
      <c r="H14" s="6">
        <v>2.152807543926E-12</v>
      </c>
      <c r="I14" s="5">
        <v>5.5361604576922199</v>
      </c>
    </row>
    <row r="15" spans="2:9" x14ac:dyDescent="0.25">
      <c r="B15" s="5" t="s">
        <v>6</v>
      </c>
      <c r="C15" s="6">
        <v>1.0393560779869999E-13</v>
      </c>
      <c r="D15" s="6">
        <v>1.4867919647759999E-13</v>
      </c>
      <c r="E15" s="6">
        <v>1.2630740213815001E-13</v>
      </c>
      <c r="F15" s="6">
        <v>7.3280424276429999E-13</v>
      </c>
      <c r="G15" s="6">
        <v>7.4604129700709996E-13</v>
      </c>
      <c r="H15" s="6">
        <v>7.3942276988569997E-13</v>
      </c>
      <c r="I15" s="5" t="s">
        <v>52</v>
      </c>
    </row>
    <row r="16" spans="2:9" x14ac:dyDescent="0.25">
      <c r="B16" s="5" t="s">
        <v>7</v>
      </c>
      <c r="C16" s="6">
        <v>1.193082796048E-13</v>
      </c>
      <c r="D16" s="6">
        <v>1.053256532096E-13</v>
      </c>
      <c r="E16" s="6">
        <v>1.123169664072E-13</v>
      </c>
      <c r="F16" s="6">
        <v>3.0081020672689999E-13</v>
      </c>
      <c r="G16" s="6">
        <v>4.8062923123219997E-13</v>
      </c>
      <c r="H16" s="6">
        <v>3.9071971897955001E-13</v>
      </c>
      <c r="I16" s="5" t="s">
        <v>52</v>
      </c>
    </row>
    <row r="17" spans="2:9" x14ac:dyDescent="0.25">
      <c r="B17" s="5" t="s">
        <v>8</v>
      </c>
      <c r="C17" s="6">
        <v>1.3651214551770001E-13</v>
      </c>
      <c r="D17" s="6">
        <v>2.298861759806E-13</v>
      </c>
      <c r="E17" s="6">
        <v>1.8319916074914999E-13</v>
      </c>
      <c r="F17" s="6">
        <v>8.8327135611580005E-13</v>
      </c>
      <c r="G17" s="6">
        <v>9.046450980865E-13</v>
      </c>
      <c r="H17" s="6">
        <v>8.9395822710114997E-13</v>
      </c>
      <c r="I17" s="5">
        <v>4.87970699999671</v>
      </c>
    </row>
    <row r="18" spans="2:9" s="1" customFormat="1" ht="45" x14ac:dyDescent="0.25">
      <c r="B18" s="4" t="s">
        <v>51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4.1753839454099998E-13</v>
      </c>
      <c r="D19" s="6">
        <v>3.4209183331139998E-13</v>
      </c>
      <c r="E19" s="6">
        <v>3.7981511392619998E-13</v>
      </c>
      <c r="F19" s="5">
        <v>2.7818316570694699</v>
      </c>
    </row>
    <row r="20" spans="2:9" x14ac:dyDescent="0.25">
      <c r="B20" s="5" t="s">
        <v>5</v>
      </c>
      <c r="C20" s="6">
        <v>1.3042069530749999E-12</v>
      </c>
      <c r="D20" s="6">
        <v>1.5845781203659999E-12</v>
      </c>
      <c r="E20" s="6">
        <v>1.4443925367204999E-12</v>
      </c>
      <c r="F20" s="5">
        <v>1.4904587840186201</v>
      </c>
    </row>
    <row r="21" spans="2:9" x14ac:dyDescent="0.25">
      <c r="B21" s="5" t="s">
        <v>6</v>
      </c>
      <c r="C21" s="6">
        <v>5.9085629209859999E-13</v>
      </c>
      <c r="D21" s="6">
        <v>5.1353525826950001E-13</v>
      </c>
      <c r="E21" s="6">
        <v>5.5219577518405E-13</v>
      </c>
      <c r="F21" s="5">
        <v>1.33905908577306</v>
      </c>
    </row>
    <row r="22" spans="2:9" x14ac:dyDescent="0.25">
      <c r="B22" s="5" t="s">
        <v>7</v>
      </c>
      <c r="C22" s="6">
        <v>1.2614628098720001E-13</v>
      </c>
      <c r="D22" s="6">
        <v>2.6641915333490001E-13</v>
      </c>
      <c r="E22" s="6">
        <v>1.9628271716105001E-13</v>
      </c>
      <c r="F22" s="5">
        <v>1.99059664870527</v>
      </c>
    </row>
    <row r="23" spans="2:9" x14ac:dyDescent="0.25">
      <c r="B23" s="5" t="s">
        <v>8</v>
      </c>
      <c r="C23" s="6">
        <v>2.6010833308249999E-13</v>
      </c>
      <c r="D23" s="6">
        <v>1.7534155311159999E-13</v>
      </c>
      <c r="E23" s="6">
        <v>2.1772494309704999E-13</v>
      </c>
      <c r="F23" s="5">
        <v>4.1059063531488498</v>
      </c>
    </row>
    <row r="24" spans="2:9" s="1" customFormat="1" ht="30" x14ac:dyDescent="0.25">
      <c r="B24" s="4" t="s">
        <v>51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6.5095485255119999E-6</v>
      </c>
      <c r="D25" s="6">
        <v>6.1915836135180003E-6</v>
      </c>
      <c r="E25" s="6">
        <v>4.4199590908079996E-6</v>
      </c>
      <c r="F25" s="6">
        <v>5.4373573904195001E-13</v>
      </c>
      <c r="G25" s="6">
        <v>1.362664118264E-12</v>
      </c>
      <c r="H25" s="6">
        <v>1.4643790481564E-13</v>
      </c>
    </row>
    <row r="26" spans="2:9" x14ac:dyDescent="0.25">
      <c r="B26" s="5" t="s">
        <v>5</v>
      </c>
      <c r="C26" s="6">
        <v>6.1678416614870004E-7</v>
      </c>
      <c r="D26" s="6">
        <v>8.5657251328330003E-7</v>
      </c>
      <c r="E26" s="6">
        <v>6.1678416614870004E-7</v>
      </c>
      <c r="F26" s="6">
        <v>2.2512060119315001E-12</v>
      </c>
      <c r="G26" s="6">
        <v>2.875998623035E-12</v>
      </c>
      <c r="H26" s="6">
        <v>1.1675421128075E-12</v>
      </c>
    </row>
    <row r="27" spans="2:9" x14ac:dyDescent="0.25">
      <c r="B27" s="5" t="s">
        <v>6</v>
      </c>
      <c r="C27" s="6">
        <v>3.701297549557E-5</v>
      </c>
      <c r="D27" s="6">
        <v>3.6274119090069998E-5</v>
      </c>
      <c r="E27" s="6">
        <v>2.500051650274E-5</v>
      </c>
      <c r="F27" s="6">
        <v>5.3466603633535001E-13</v>
      </c>
      <c r="G27" s="6">
        <v>8.3064272850189996E-13</v>
      </c>
      <c r="H27" s="6">
        <v>1.10055681264705E-13</v>
      </c>
    </row>
    <row r="28" spans="2:9" x14ac:dyDescent="0.25">
      <c r="B28" s="5" t="s">
        <v>7</v>
      </c>
      <c r="C28" s="6" t="s">
        <v>52</v>
      </c>
      <c r="D28" s="6" t="s">
        <v>52</v>
      </c>
      <c r="E28" s="6" t="s">
        <v>52</v>
      </c>
      <c r="F28" s="6">
        <v>2.1758710000040001E-13</v>
      </c>
      <c r="G28" s="6">
        <v>2.6942674086104998E-13</v>
      </c>
      <c r="H28" s="6">
        <v>1.3382859260564999E-13</v>
      </c>
    </row>
    <row r="29" spans="2:9" x14ac:dyDescent="0.25">
      <c r="B29" s="5" t="s">
        <v>8</v>
      </c>
      <c r="C29" s="6">
        <v>8.8549003654079998E-6</v>
      </c>
      <c r="D29" s="6">
        <v>8.4458340063020007E-6</v>
      </c>
      <c r="E29" s="6">
        <v>6.0429245263570003E-6</v>
      </c>
      <c r="F29" s="6">
        <v>2.9385227996445001E-13</v>
      </c>
      <c r="G29" s="6">
        <v>1.0261736691147E-12</v>
      </c>
      <c r="H29" s="6">
        <v>1.7533943608285E-13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workbookViewId="0">
      <selection activeCell="D35" sqref="D35"/>
    </sheetView>
  </sheetViews>
  <sheetFormatPr defaultRowHeight="15" x14ac:dyDescent="0.25"/>
  <cols>
    <col min="1" max="1" width="9.140625" style="2"/>
    <col min="2" max="2" width="20.14062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20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7.8211709173959998E-6</v>
      </c>
      <c r="D7" s="6">
        <v>3.8246297240359998E-9</v>
      </c>
      <c r="E7" s="6">
        <v>7.8249955471200395E-6</v>
      </c>
    </row>
    <row r="8" spans="2:9" x14ac:dyDescent="0.25">
      <c r="B8" s="5" t="s">
        <v>5</v>
      </c>
      <c r="C8" s="6">
        <v>2.2165683352440001E-5</v>
      </c>
      <c r="D8" s="6">
        <v>1.6012446035770001E-8</v>
      </c>
      <c r="E8" s="6">
        <v>2.2181695798475799E-5</v>
      </c>
    </row>
    <row r="9" spans="2:9" x14ac:dyDescent="0.25">
      <c r="B9" s="5" t="s">
        <v>6</v>
      </c>
      <c r="C9" s="6">
        <v>2.7900288728859999E-6</v>
      </c>
      <c r="D9" s="6">
        <v>2.0285997326399999E-9</v>
      </c>
      <c r="E9" s="6">
        <v>2.7920574726186401E-6</v>
      </c>
    </row>
    <row r="10" spans="2:9" x14ac:dyDescent="0.25">
      <c r="B10" s="5" t="s">
        <v>7</v>
      </c>
      <c r="C10" s="6">
        <v>1.5458886494029998E-5</v>
      </c>
      <c r="D10" s="6">
        <v>9.0936755903210002E-9</v>
      </c>
      <c r="E10" s="6">
        <v>1.54679801696203E-5</v>
      </c>
    </row>
    <row r="11" spans="2:9" x14ac:dyDescent="0.25">
      <c r="B11" s="7" t="s">
        <v>8</v>
      </c>
      <c r="C11" s="8">
        <v>7.5353213064089997E-6</v>
      </c>
      <c r="D11" s="8">
        <v>2.6475889258749999E-9</v>
      </c>
      <c r="E11" s="8">
        <v>7.5379688953348702E-6</v>
      </c>
    </row>
    <row r="12" spans="2:9" s="1" customFormat="1" ht="30" x14ac:dyDescent="0.25">
      <c r="B12" s="4" t="s">
        <v>20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1.7847771773159999E-13</v>
      </c>
      <c r="D13" s="6">
        <v>2.4742117246080002E-13</v>
      </c>
      <c r="E13" s="6">
        <v>2.1294944509619999E-13</v>
      </c>
      <c r="F13" s="6">
        <v>9.5740647606190002E-13</v>
      </c>
      <c r="G13" s="6">
        <v>9.9894450778420007E-13</v>
      </c>
      <c r="H13" s="6">
        <v>9.7817549192305005E-13</v>
      </c>
      <c r="I13" s="5">
        <v>4.59346344612994</v>
      </c>
    </row>
    <row r="14" spans="2:9" x14ac:dyDescent="0.25">
      <c r="B14" s="5" t="s">
        <v>5</v>
      </c>
      <c r="C14" s="6">
        <v>2.9560873445070002E-13</v>
      </c>
      <c r="D14" s="6">
        <v>6.7529931516079998E-13</v>
      </c>
      <c r="E14" s="6">
        <v>4.8545402480575E-13</v>
      </c>
      <c r="F14" s="6">
        <v>1.5443300567900001E-12</v>
      </c>
      <c r="G14" s="6">
        <v>1.9094273834109998E-12</v>
      </c>
      <c r="H14" s="6">
        <v>1.7268787201005001E-12</v>
      </c>
      <c r="I14" s="5">
        <v>3.5572446243318199</v>
      </c>
    </row>
    <row r="15" spans="2:9" x14ac:dyDescent="0.25">
      <c r="B15" s="5" t="s">
        <v>6</v>
      </c>
      <c r="C15" s="6">
        <v>3.707834836505E-13</v>
      </c>
      <c r="D15" s="6">
        <v>3.8770240006189999E-13</v>
      </c>
      <c r="E15" s="6">
        <v>3.7924294185620002E-13</v>
      </c>
      <c r="F15" s="6">
        <v>1.144007267675E-12</v>
      </c>
      <c r="G15" s="6">
        <v>9.9119676296530001E-13</v>
      </c>
      <c r="H15" s="6">
        <v>1.0676020153201501E-12</v>
      </c>
      <c r="I15" s="5">
        <v>2.81508736878473</v>
      </c>
    </row>
    <row r="16" spans="2:9" x14ac:dyDescent="0.25">
      <c r="B16" s="5" t="s">
        <v>7</v>
      </c>
      <c r="C16" s="6">
        <v>2.509446557421E-12</v>
      </c>
      <c r="D16" s="6">
        <v>2.7776986943200002E-12</v>
      </c>
      <c r="E16" s="6">
        <v>2.6435726258704999E-12</v>
      </c>
      <c r="F16" s="6">
        <v>3.9679579713700003E-12</v>
      </c>
      <c r="G16" s="6">
        <v>4.8844643788189997E-12</v>
      </c>
      <c r="H16" s="6">
        <v>4.4262111750945004E-12</v>
      </c>
      <c r="I16" s="5">
        <v>1.67432932682793</v>
      </c>
    </row>
    <row r="17" spans="2:9" x14ac:dyDescent="0.25">
      <c r="B17" s="5" t="s">
        <v>8</v>
      </c>
      <c r="C17" s="6">
        <v>1.629008597674E-13</v>
      </c>
      <c r="D17" s="6">
        <v>2.037484537648E-13</v>
      </c>
      <c r="E17" s="6">
        <v>1.833246567661E-13</v>
      </c>
      <c r="F17" s="6">
        <v>8.1534552382889996E-13</v>
      </c>
      <c r="G17" s="6">
        <v>8.4377808730799996E-13</v>
      </c>
      <c r="H17" s="6">
        <v>8.2956180556845001E-13</v>
      </c>
      <c r="I17" s="5">
        <v>4.5250967338608996</v>
      </c>
    </row>
    <row r="18" spans="2:9" s="1" customFormat="1" ht="45" x14ac:dyDescent="0.25">
      <c r="B18" s="4" t="s">
        <v>20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6.049288583415E-13</v>
      </c>
      <c r="D19" s="6">
        <v>4.5975304355629996E-13</v>
      </c>
      <c r="E19" s="6">
        <v>5.3234095094890003E-13</v>
      </c>
      <c r="F19" s="5">
        <v>1.8374981112752</v>
      </c>
    </row>
    <row r="20" spans="2:9" x14ac:dyDescent="0.25">
      <c r="B20" s="5" t="s">
        <v>5</v>
      </c>
      <c r="C20" s="6">
        <v>8.5950421228139999E-13</v>
      </c>
      <c r="D20" s="6">
        <v>7.0931380300910001E-13</v>
      </c>
      <c r="E20" s="6">
        <v>7.8440900764525005E-13</v>
      </c>
      <c r="F20" s="5">
        <v>2.2015029191014599</v>
      </c>
    </row>
    <row r="21" spans="2:9" x14ac:dyDescent="0.25">
      <c r="B21" s="5" t="s">
        <v>6</v>
      </c>
      <c r="C21" s="6">
        <v>9.7952373192679993E-13</v>
      </c>
      <c r="D21" s="6">
        <v>1.0036867893269999E-12</v>
      </c>
      <c r="E21" s="6">
        <v>9.9160526062689993E-13</v>
      </c>
      <c r="F21" s="5">
        <v>1.07664012859835</v>
      </c>
    </row>
    <row r="22" spans="2:9" x14ac:dyDescent="0.25">
      <c r="B22" s="5" t="s">
        <v>7</v>
      </c>
      <c r="C22" s="6">
        <v>1.797169387021E-12</v>
      </c>
      <c r="D22" s="6">
        <v>1.6422148095810001E-12</v>
      </c>
      <c r="E22" s="6">
        <v>1.719692098301E-12</v>
      </c>
      <c r="F22" s="5">
        <v>2.5738393398838402</v>
      </c>
    </row>
    <row r="23" spans="2:9" x14ac:dyDescent="0.25">
      <c r="B23" s="5" t="s">
        <v>8</v>
      </c>
      <c r="C23" s="6">
        <v>6.7204926517840005E-13</v>
      </c>
      <c r="D23" s="6">
        <v>5.8871768068890004E-13</v>
      </c>
      <c r="E23" s="6">
        <v>6.3038347293364999E-13</v>
      </c>
      <c r="F23" s="5">
        <v>1.3159637604518299</v>
      </c>
    </row>
    <row r="24" spans="2:9" s="1" customFormat="1" ht="30" x14ac:dyDescent="0.25">
      <c r="B24" s="4" t="s">
        <v>20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2.0319119727529998E-6</v>
      </c>
      <c r="D25" s="6">
        <v>1.8817658682770001E-6</v>
      </c>
      <c r="E25" s="6">
        <v>1.3719516457429999E-6</v>
      </c>
      <c r="F25" s="6">
        <v>5.3234095094895001E-13</v>
      </c>
      <c r="G25" s="6">
        <v>9.7817549192305005E-13</v>
      </c>
      <c r="H25" s="6">
        <v>2.1294944509619999E-13</v>
      </c>
    </row>
    <row r="26" spans="2:9" x14ac:dyDescent="0.25">
      <c r="B26" s="5" t="s">
        <v>5</v>
      </c>
      <c r="C26" s="6">
        <v>3.7301530549739998E-7</v>
      </c>
      <c r="D26" s="6">
        <v>2.9423459587219999E-7</v>
      </c>
      <c r="E26" s="6">
        <v>2.367840935166E-7</v>
      </c>
      <c r="F26" s="6">
        <v>7.8440900764525005E-13</v>
      </c>
      <c r="G26" s="6">
        <v>1.7268787201005001E-12</v>
      </c>
      <c r="H26" s="6">
        <v>4.8545402480575E-13</v>
      </c>
    </row>
    <row r="27" spans="2:9" x14ac:dyDescent="0.25">
      <c r="B27" s="5" t="s">
        <v>6</v>
      </c>
      <c r="C27" s="6">
        <v>1.0862470802429999E-5</v>
      </c>
      <c r="D27" s="6">
        <v>1.0551833670120001E-5</v>
      </c>
      <c r="E27" s="6">
        <v>7.3837742129479997E-6</v>
      </c>
      <c r="F27" s="6">
        <v>9.9160526062689993E-13</v>
      </c>
      <c r="G27" s="6">
        <v>1.0676020153201501E-12</v>
      </c>
      <c r="H27" s="6">
        <v>3.7924294185620002E-13</v>
      </c>
    </row>
    <row r="28" spans="2:9" x14ac:dyDescent="0.25">
      <c r="B28" s="5" t="s">
        <v>7</v>
      </c>
      <c r="C28" s="6">
        <v>5.6740293064319999E-6</v>
      </c>
      <c r="D28" s="6">
        <v>5.5518822391739998E-6</v>
      </c>
      <c r="E28" s="6">
        <v>3.9109909229180001E-6</v>
      </c>
      <c r="F28" s="6">
        <v>1.719692098301E-12</v>
      </c>
      <c r="G28" s="6">
        <v>4.4262111750945004E-12</v>
      </c>
      <c r="H28" s="6">
        <v>2.6435726258704999E-12</v>
      </c>
    </row>
    <row r="29" spans="2:9" x14ac:dyDescent="0.25">
      <c r="B29" s="5" t="s">
        <v>8</v>
      </c>
      <c r="C29" s="6">
        <v>2.8625951437970002E-6</v>
      </c>
      <c r="D29" s="6">
        <v>2.6828411420130002E-6</v>
      </c>
      <c r="E29" s="6">
        <v>1.9345888181350001E-6</v>
      </c>
      <c r="F29" s="6">
        <v>6.3038347293364999E-13</v>
      </c>
      <c r="G29" s="6">
        <v>8.2956180556845001E-13</v>
      </c>
      <c r="H29" s="6">
        <v>1.833246567661E-13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workbookViewId="0">
      <selection activeCell="A18" sqref="A18:XFD18"/>
    </sheetView>
  </sheetViews>
  <sheetFormatPr defaultRowHeight="15" x14ac:dyDescent="0.25"/>
  <cols>
    <col min="1" max="1" width="9.140625" style="2"/>
    <col min="2" max="2" width="21.14062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50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6.7391343310310003E-6</v>
      </c>
      <c r="D7" s="6">
        <v>4.207488024655E-9</v>
      </c>
      <c r="E7" s="6">
        <v>6.7433418190556599E-6</v>
      </c>
    </row>
    <row r="8" spans="2:9" x14ac:dyDescent="0.25">
      <c r="B8" s="5" t="s">
        <v>5</v>
      </c>
      <c r="C8" s="6">
        <v>2.1932742119469998E-5</v>
      </c>
      <c r="D8" s="6">
        <v>1.6125238921920001E-8</v>
      </c>
      <c r="E8" s="6">
        <v>2.1948867358391901E-5</v>
      </c>
    </row>
    <row r="9" spans="2:9" x14ac:dyDescent="0.25">
      <c r="B9" s="5" t="s">
        <v>6</v>
      </c>
      <c r="C9" s="6">
        <v>2.2111954290489999E-6</v>
      </c>
      <c r="D9" s="6">
        <v>9.3552159462799999E-10</v>
      </c>
      <c r="E9" s="6">
        <v>2.2121309506436301E-6</v>
      </c>
    </row>
    <row r="10" spans="2:9" x14ac:dyDescent="0.25">
      <c r="B10" s="5" t="s">
        <v>7</v>
      </c>
      <c r="C10" s="6">
        <v>1.1925076406439999E-5</v>
      </c>
      <c r="D10" s="6">
        <v>9.0662608531740007E-9</v>
      </c>
      <c r="E10" s="6">
        <v>1.1934142667293199E-5</v>
      </c>
    </row>
    <row r="11" spans="2:9" x14ac:dyDescent="0.25">
      <c r="B11" s="7" t="s">
        <v>8</v>
      </c>
      <c r="C11" s="8">
        <v>6.537181759097E-6</v>
      </c>
      <c r="D11" s="8">
        <v>2.2754554351860002E-9</v>
      </c>
      <c r="E11" s="8">
        <v>6.5394572145321898E-6</v>
      </c>
    </row>
    <row r="12" spans="2:9" s="1" customFormat="1" ht="30" x14ac:dyDescent="0.25">
      <c r="B12" s="4" t="s">
        <v>50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1.0431538763559999E-13</v>
      </c>
      <c r="D13" s="6">
        <v>2.5692783095549998E-13</v>
      </c>
      <c r="E13" s="6">
        <v>1.8062160929555001E-13</v>
      </c>
      <c r="F13" s="6">
        <v>1.3336686961870001E-12</v>
      </c>
      <c r="G13" s="6">
        <v>1.373290050885E-12</v>
      </c>
      <c r="H13" s="6">
        <v>1.353479373536E-12</v>
      </c>
      <c r="I13" s="5">
        <v>7.4934520781581</v>
      </c>
    </row>
    <row r="14" spans="2:9" x14ac:dyDescent="0.25">
      <c r="B14" s="5" t="s">
        <v>5</v>
      </c>
      <c r="C14" s="6">
        <v>3.495662600991E-13</v>
      </c>
      <c r="D14" s="6">
        <v>5.5987486662280004E-13</v>
      </c>
      <c r="E14" s="6">
        <v>4.5472056336095E-13</v>
      </c>
      <c r="F14" s="6">
        <v>2.4236469487360001E-12</v>
      </c>
      <c r="G14" s="6">
        <v>2.4089673151469998E-12</v>
      </c>
      <c r="H14" s="6">
        <v>2.4163071319415E-12</v>
      </c>
      <c r="I14" s="5">
        <v>5.3138285941633896</v>
      </c>
    </row>
    <row r="15" spans="2:9" x14ac:dyDescent="0.25">
      <c r="B15" s="5" t="s">
        <v>6</v>
      </c>
      <c r="C15" s="6">
        <v>2.0552918795649999E-13</v>
      </c>
      <c r="D15" s="6">
        <v>2.3462076694609998E-13</v>
      </c>
      <c r="E15" s="6">
        <v>2.200749774513E-13</v>
      </c>
      <c r="F15" s="6">
        <v>1.1484629187609999E-12</v>
      </c>
      <c r="G15" s="6">
        <v>1.1037863589200001E-12</v>
      </c>
      <c r="H15" s="6">
        <v>1.1261246388405E-12</v>
      </c>
      <c r="I15" s="5">
        <v>5.11700444949357</v>
      </c>
    </row>
    <row r="16" spans="2:9" x14ac:dyDescent="0.25">
      <c r="B16" s="5" t="s">
        <v>7</v>
      </c>
      <c r="C16" s="6">
        <v>1.3078779336480001E-13</v>
      </c>
      <c r="D16" s="6">
        <v>4.8972663889839997E-13</v>
      </c>
      <c r="E16" s="6">
        <v>3.102572161316E-13</v>
      </c>
      <c r="F16" s="6">
        <v>1.9660502200809999E-12</v>
      </c>
      <c r="G16" s="6">
        <v>2.2614280139440001E-12</v>
      </c>
      <c r="H16" s="6">
        <v>2.1137391170125002E-12</v>
      </c>
      <c r="I16" s="5">
        <v>6.8128604496854903</v>
      </c>
    </row>
    <row r="17" spans="2:9" x14ac:dyDescent="0.25">
      <c r="B17" s="5" t="s">
        <v>8</v>
      </c>
      <c r="C17" s="6">
        <v>1.6434491557930001E-13</v>
      </c>
      <c r="D17" s="6">
        <v>1.9646455315919999E-13</v>
      </c>
      <c r="E17" s="6">
        <v>1.8040473436925E-13</v>
      </c>
      <c r="F17" s="6">
        <v>1.057712128644E-12</v>
      </c>
      <c r="G17" s="6">
        <v>1.101965427643E-12</v>
      </c>
      <c r="H17" s="6">
        <v>1.0798387781435001E-12</v>
      </c>
      <c r="I17" s="5">
        <v>5.9856454539230697</v>
      </c>
    </row>
    <row r="18" spans="2:9" s="1" customFormat="1" ht="45" x14ac:dyDescent="0.25">
      <c r="B18" s="4" t="s">
        <v>50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1.0963983513710001E-12</v>
      </c>
      <c r="D19" s="6">
        <v>1.014974262373E-12</v>
      </c>
      <c r="E19" s="6">
        <v>1.055686306872E-12</v>
      </c>
      <c r="F19" s="5">
        <v>1.2820848056146199</v>
      </c>
    </row>
    <row r="20" spans="2:9" x14ac:dyDescent="0.25">
      <c r="B20" s="5" t="s">
        <v>5</v>
      </c>
      <c r="C20" s="6">
        <v>1.1255349171510001E-12</v>
      </c>
      <c r="D20" s="6">
        <v>9.8389951214959995E-13</v>
      </c>
      <c r="E20" s="6">
        <v>1.0547172146503E-12</v>
      </c>
      <c r="F20" s="5">
        <v>2.2909525874597998</v>
      </c>
    </row>
    <row r="21" spans="2:9" x14ac:dyDescent="0.25">
      <c r="B21" s="5" t="s">
        <v>6</v>
      </c>
      <c r="C21" s="6">
        <v>1.061369458289E-12</v>
      </c>
      <c r="D21" s="6">
        <v>1.099470706973E-12</v>
      </c>
      <c r="E21" s="6">
        <v>1.080420082631E-12</v>
      </c>
      <c r="F21" s="5">
        <v>1.0423025792876801</v>
      </c>
    </row>
    <row r="22" spans="2:9" x14ac:dyDescent="0.25">
      <c r="B22" s="5" t="s">
        <v>7</v>
      </c>
      <c r="C22" s="6">
        <v>9.5214190093980007E-13</v>
      </c>
      <c r="D22" s="6">
        <v>8.6762155576950003E-13</v>
      </c>
      <c r="E22" s="6">
        <v>9.098817283546499E-13</v>
      </c>
      <c r="F22" s="5">
        <v>2.3230921680719998</v>
      </c>
    </row>
    <row r="23" spans="2:9" x14ac:dyDescent="0.25">
      <c r="B23" s="5" t="s">
        <v>8</v>
      </c>
      <c r="C23" s="6">
        <v>9.746657004405E-13</v>
      </c>
      <c r="D23" s="6">
        <v>9.6387960697400003E-13</v>
      </c>
      <c r="E23" s="6">
        <v>9.6927265370724991E-13</v>
      </c>
      <c r="F23" s="5">
        <v>1.11407123064223</v>
      </c>
    </row>
    <row r="24" spans="2:9" s="1" customFormat="1" ht="30" x14ac:dyDescent="0.25">
      <c r="B24" s="4" t="s">
        <v>50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6.8538369741020003E-7</v>
      </c>
      <c r="D25" s="6">
        <v>6.1671152761729998E-7</v>
      </c>
      <c r="E25" s="6">
        <v>4.6364043337719999E-7</v>
      </c>
      <c r="F25" s="6">
        <v>1.055686306872E-12</v>
      </c>
      <c r="G25" s="6">
        <v>1.353479373536E-12</v>
      </c>
      <c r="H25" s="6">
        <v>1.8062160929555001E-13</v>
      </c>
    </row>
    <row r="26" spans="2:9" x14ac:dyDescent="0.25">
      <c r="B26" s="5" t="s">
        <v>5</v>
      </c>
      <c r="C26" s="6">
        <v>1.6730807573190001E-7</v>
      </c>
      <c r="D26" s="6">
        <v>1.2254803611129999E-7</v>
      </c>
      <c r="E26" s="6">
        <v>1.2224159720719999E-7</v>
      </c>
      <c r="F26" s="6">
        <v>1.0547172146503E-12</v>
      </c>
      <c r="G26" s="6">
        <v>2.4163071319415E-12</v>
      </c>
      <c r="H26" s="6">
        <v>4.5472056336095E-13</v>
      </c>
    </row>
    <row r="27" spans="2:9" x14ac:dyDescent="0.25">
      <c r="B27" s="5" t="s">
        <v>6</v>
      </c>
      <c r="C27" s="6">
        <v>3.2407932202370002E-6</v>
      </c>
      <c r="D27" s="6">
        <v>3.087668944733E-6</v>
      </c>
      <c r="E27" s="6">
        <v>2.234926424476E-6</v>
      </c>
      <c r="F27" s="6">
        <v>1.080420082631E-12</v>
      </c>
      <c r="G27" s="6">
        <v>1.1261246388405E-12</v>
      </c>
      <c r="H27" s="6">
        <v>2.200749774513E-13</v>
      </c>
    </row>
    <row r="28" spans="2:9" x14ac:dyDescent="0.25">
      <c r="B28" s="5" t="s">
        <v>7</v>
      </c>
      <c r="C28" s="6">
        <v>1.5756559783070001E-6</v>
      </c>
      <c r="D28" s="6">
        <v>1.520858520363E-6</v>
      </c>
      <c r="E28" s="6">
        <v>1.140138869774E-6</v>
      </c>
      <c r="F28" s="6">
        <v>9.098817283546499E-13</v>
      </c>
      <c r="G28" s="6">
        <v>2.1137391170125002E-12</v>
      </c>
      <c r="H28" s="6">
        <v>3.102572161316E-13</v>
      </c>
    </row>
    <row r="29" spans="2:9" x14ac:dyDescent="0.25">
      <c r="B29" s="5" t="s">
        <v>8</v>
      </c>
      <c r="C29" s="6">
        <v>8.7978918377910002E-7</v>
      </c>
      <c r="D29" s="6">
        <v>7.9818790430699999E-7</v>
      </c>
      <c r="E29" s="6">
        <v>6.1544025237419996E-7</v>
      </c>
      <c r="F29" s="6">
        <v>9.6927265370724991E-13</v>
      </c>
      <c r="G29" s="6">
        <v>1.0798387781435001E-12</v>
      </c>
      <c r="H29" s="6">
        <v>1.8040473436925E-13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workbookViewId="0">
      <selection activeCell="A18" sqref="A18:XFD18"/>
    </sheetView>
  </sheetViews>
  <sheetFormatPr defaultRowHeight="15" x14ac:dyDescent="0.25"/>
  <cols>
    <col min="1" max="1" width="9.140625" style="2"/>
    <col min="2" max="2" width="20.14062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22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5.1560909345150003E-6</v>
      </c>
      <c r="D7" s="6">
        <v>2.1831160142150002E-9</v>
      </c>
      <c r="E7" s="6">
        <v>5.1582740505292202E-6</v>
      </c>
    </row>
    <row r="8" spans="2:9" x14ac:dyDescent="0.25">
      <c r="B8" s="5" t="s">
        <v>5</v>
      </c>
      <c r="C8" s="6">
        <v>1.851560555115E-5</v>
      </c>
      <c r="D8" s="6">
        <v>9.282676730091E-9</v>
      </c>
      <c r="E8" s="6">
        <v>1.8524888227880099E-5</v>
      </c>
    </row>
    <row r="9" spans="2:9" x14ac:dyDescent="0.25">
      <c r="B9" s="5" t="s">
        <v>6</v>
      </c>
      <c r="C9" s="6">
        <v>1.531303377555E-6</v>
      </c>
      <c r="D9" s="6">
        <v>5.193303578704E-10</v>
      </c>
      <c r="E9" s="6">
        <v>1.5318227079128701E-6</v>
      </c>
    </row>
    <row r="10" spans="2:9" x14ac:dyDescent="0.25">
      <c r="B10" s="5" t="s">
        <v>7</v>
      </c>
      <c r="C10" s="6">
        <v>1.0380316533540001E-5</v>
      </c>
      <c r="D10" s="6">
        <v>5.1948878322279999E-9</v>
      </c>
      <c r="E10" s="6">
        <v>1.03855114213722E-5</v>
      </c>
    </row>
    <row r="11" spans="2:9" x14ac:dyDescent="0.25">
      <c r="B11" s="7" t="s">
        <v>8</v>
      </c>
      <c r="C11" s="8">
        <v>4.6915174843459996E-6</v>
      </c>
      <c r="D11" s="8">
        <v>1.087530393085E-9</v>
      </c>
      <c r="E11" s="8">
        <v>4.6926050147390798E-6</v>
      </c>
    </row>
    <row r="12" spans="2:9" s="1" customFormat="1" ht="30" x14ac:dyDescent="0.25">
      <c r="B12" s="4" t="s">
        <v>22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1.1099661148179999E-12</v>
      </c>
      <c r="D13" s="6">
        <v>1.2594200379589999E-12</v>
      </c>
      <c r="E13" s="6">
        <v>1.1846930763885E-12</v>
      </c>
      <c r="F13" s="6">
        <v>5.3463715728930002E-12</v>
      </c>
      <c r="G13" s="6">
        <v>5.2850808551590003E-12</v>
      </c>
      <c r="H13" s="6">
        <v>5.3157262140259998E-12</v>
      </c>
      <c r="I13" s="5">
        <v>4.4870070737906396</v>
      </c>
    </row>
    <row r="14" spans="2:9" x14ac:dyDescent="0.25">
      <c r="B14" s="5" t="s">
        <v>5</v>
      </c>
      <c r="C14" s="6">
        <v>1.147067301832E-12</v>
      </c>
      <c r="D14" s="6">
        <v>1.535317095023E-12</v>
      </c>
      <c r="E14" s="6">
        <v>1.3411921984275001E-12</v>
      </c>
      <c r="F14" s="6">
        <v>9.8722745216319993E-12</v>
      </c>
      <c r="G14" s="6">
        <v>1.00253795398E-11</v>
      </c>
      <c r="H14" s="6">
        <v>9.9488270307159998E-12</v>
      </c>
      <c r="I14" s="5">
        <v>7.4178980778300403</v>
      </c>
    </row>
    <row r="15" spans="2:9" x14ac:dyDescent="0.25">
      <c r="B15" s="5" t="s">
        <v>6</v>
      </c>
      <c r="C15" s="6">
        <v>1.0420867772789999E-12</v>
      </c>
      <c r="D15" s="6">
        <v>1.138542911441E-12</v>
      </c>
      <c r="E15" s="6">
        <v>1.0903148443600001E-12</v>
      </c>
      <c r="F15" s="6">
        <v>5.2681881024690001E-12</v>
      </c>
      <c r="G15" s="6">
        <v>5.1406982531530003E-12</v>
      </c>
      <c r="H15" s="6">
        <v>5.2044431778110002E-12</v>
      </c>
      <c r="I15" s="5">
        <v>4.7733397419402603</v>
      </c>
    </row>
    <row r="16" spans="2:9" x14ac:dyDescent="0.25">
      <c r="B16" s="5" t="s">
        <v>7</v>
      </c>
      <c r="C16" s="6">
        <v>1.1031247074740001E-12</v>
      </c>
      <c r="D16" s="6">
        <v>1.439049855038E-12</v>
      </c>
      <c r="E16" s="6">
        <v>1.2710872812559999E-12</v>
      </c>
      <c r="F16" s="6">
        <v>6.6111264255840003E-12</v>
      </c>
      <c r="G16" s="6">
        <v>6.72852265677E-12</v>
      </c>
      <c r="H16" s="6">
        <v>6.6698245411770001E-12</v>
      </c>
      <c r="I16" s="5">
        <v>5.2473379598184202</v>
      </c>
    </row>
    <row r="17" spans="2:9" x14ac:dyDescent="0.25">
      <c r="B17" s="5" t="s">
        <v>8</v>
      </c>
      <c r="C17" s="6">
        <v>1.060483675432E-12</v>
      </c>
      <c r="D17" s="6">
        <v>1.135381158959E-12</v>
      </c>
      <c r="E17" s="6">
        <v>1.0979324171955E-12</v>
      </c>
      <c r="F17" s="6">
        <v>4.6921680385690003E-12</v>
      </c>
      <c r="G17" s="6">
        <v>4.5611945840840002E-12</v>
      </c>
      <c r="H17" s="6">
        <v>4.6266813113264999E-12</v>
      </c>
      <c r="I17" s="5">
        <v>4.21399463105812</v>
      </c>
    </row>
    <row r="18" spans="2:9" s="1" customFormat="1" ht="45" x14ac:dyDescent="0.25">
      <c r="B18" s="4" t="s">
        <v>22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4.406640419811E-12</v>
      </c>
      <c r="D19" s="6">
        <v>4.1296181400910004E-12</v>
      </c>
      <c r="E19" s="6">
        <v>4.2681292799510002E-12</v>
      </c>
      <c r="F19" s="5">
        <v>1.2454463924033301</v>
      </c>
    </row>
    <row r="20" spans="2:9" x14ac:dyDescent="0.25">
      <c r="B20" s="5" t="s">
        <v>5</v>
      </c>
      <c r="C20" s="6">
        <v>1.0643267606239999E-11</v>
      </c>
      <c r="D20" s="6">
        <v>9.7750192273360005E-12</v>
      </c>
      <c r="E20" s="6">
        <v>1.0209143416788E-11</v>
      </c>
      <c r="F20" s="5">
        <v>0.97450164274860396</v>
      </c>
    </row>
    <row r="21" spans="2:9" x14ac:dyDescent="0.25">
      <c r="B21" s="5" t="s">
        <v>6</v>
      </c>
      <c r="C21" s="6">
        <v>4.6073999666059997E-12</v>
      </c>
      <c r="D21" s="6">
        <v>4.5734542219430002E-12</v>
      </c>
      <c r="E21" s="6">
        <v>4.5904270942745004E-12</v>
      </c>
      <c r="F21" s="5">
        <v>1.1337601209923001</v>
      </c>
    </row>
    <row r="22" spans="2:9" x14ac:dyDescent="0.25">
      <c r="B22" s="5" t="s">
        <v>7</v>
      </c>
      <c r="C22" s="6">
        <v>4.770234476723E-12</v>
      </c>
      <c r="D22" s="6">
        <v>4.2909659545159997E-12</v>
      </c>
      <c r="E22" s="6">
        <v>4.5306002156194999E-12</v>
      </c>
      <c r="F22" s="5">
        <v>1.4721723885904601</v>
      </c>
    </row>
    <row r="23" spans="2:9" x14ac:dyDescent="0.25">
      <c r="B23" s="5" t="s">
        <v>8</v>
      </c>
      <c r="C23" s="6">
        <v>4.5685752319910001E-12</v>
      </c>
      <c r="D23" s="6">
        <v>4.4727234285480001E-12</v>
      </c>
      <c r="E23" s="6">
        <v>4.5206493302695001E-12</v>
      </c>
      <c r="F23" s="5">
        <v>1.02345503340572</v>
      </c>
    </row>
    <row r="24" spans="2:9" s="1" customFormat="1" ht="30" x14ac:dyDescent="0.25">
      <c r="B24" s="4" t="s">
        <v>22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2.106802062878E-8</v>
      </c>
      <c r="D25" s="6">
        <v>1.1719082377950001E-8</v>
      </c>
      <c r="E25" s="6">
        <v>1.8725559809899999E-8</v>
      </c>
      <c r="F25" s="6">
        <v>4.2681292799510002E-12</v>
      </c>
      <c r="G25" s="6">
        <v>5.3157262140259998E-12</v>
      </c>
      <c r="H25" s="6">
        <v>1.1846930763885E-12</v>
      </c>
    </row>
    <row r="26" spans="2:9" x14ac:dyDescent="0.25">
      <c r="B26" s="5" t="s">
        <v>5</v>
      </c>
      <c r="C26" s="6">
        <v>1.5167806719800001E-8</v>
      </c>
      <c r="D26" s="6">
        <v>6.2441051267709999E-9</v>
      </c>
      <c r="E26" s="6">
        <v>1.36433845479E-8</v>
      </c>
      <c r="F26" s="6">
        <v>1.0209143416788E-11</v>
      </c>
      <c r="G26" s="6">
        <v>9.9488270307159998E-12</v>
      </c>
      <c r="H26" s="6">
        <v>1.3411921984275001E-12</v>
      </c>
    </row>
    <row r="27" spans="2:9" x14ac:dyDescent="0.25">
      <c r="B27" s="5" t="s">
        <v>6</v>
      </c>
      <c r="C27" s="6">
        <v>3.0926488986189997E-8</v>
      </c>
      <c r="D27" s="6">
        <v>2.099277653533E-8</v>
      </c>
      <c r="E27" s="6">
        <v>2.7388384486660001E-8</v>
      </c>
      <c r="F27" s="6">
        <v>4.5904270942745004E-12</v>
      </c>
      <c r="G27" s="6">
        <v>5.2044431778110002E-12</v>
      </c>
      <c r="H27" s="6">
        <v>1.0903148443600001E-12</v>
      </c>
    </row>
    <row r="28" spans="2:9" x14ac:dyDescent="0.25">
      <c r="B28" s="5" t="s">
        <v>7</v>
      </c>
      <c r="C28" s="6">
        <v>2.611216738696E-8</v>
      </c>
      <c r="D28" s="6">
        <v>1.646689510819E-8</v>
      </c>
      <c r="E28" s="6">
        <v>2.3047350219499999E-8</v>
      </c>
      <c r="F28" s="6">
        <v>4.5306002156194999E-12</v>
      </c>
      <c r="G28" s="6">
        <v>6.6698245411770001E-12</v>
      </c>
      <c r="H28" s="6">
        <v>1.2710872812559999E-12</v>
      </c>
    </row>
    <row r="29" spans="2:9" x14ac:dyDescent="0.25">
      <c r="B29" s="5" t="s">
        <v>8</v>
      </c>
      <c r="C29" s="6">
        <v>1.9002470712800001E-8</v>
      </c>
      <c r="D29" s="6">
        <v>9.8612348610279994E-9</v>
      </c>
      <c r="E29" s="6">
        <v>1.7102326856750001E-8</v>
      </c>
      <c r="F29" s="6">
        <v>4.5206493302695001E-12</v>
      </c>
      <c r="G29" s="6">
        <v>4.6266813113264999E-12</v>
      </c>
      <c r="H29" s="6">
        <v>1.0979324171955E-12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workbookViewId="0">
      <selection activeCell="A6" sqref="A6:XFD6"/>
    </sheetView>
  </sheetViews>
  <sheetFormatPr defaultRowHeight="15" x14ac:dyDescent="0.25"/>
  <cols>
    <col min="1" max="1" width="9.140625" style="2"/>
    <col min="2" max="2" width="20.140625" style="2" bestFit="1" customWidth="1"/>
    <col min="3" max="3" width="20.140625" style="2" customWidth="1"/>
    <col min="4" max="4" width="22.28515625" style="2" customWidth="1"/>
    <col min="5" max="5" width="21.42578125" style="2" bestFit="1" customWidth="1"/>
    <col min="6" max="6" width="19.42578125" style="2" customWidth="1"/>
    <col min="7" max="7" width="19.140625" style="2" bestFit="1" customWidth="1"/>
    <col min="8" max="8" width="17.425781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23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5.5777047375820003E-6</v>
      </c>
      <c r="D7" s="6">
        <v>2.2103733633789999E-9</v>
      </c>
      <c r="E7" s="6">
        <v>5.5799151109453799E-6</v>
      </c>
    </row>
    <row r="8" spans="2:9" x14ac:dyDescent="0.25">
      <c r="B8" s="5" t="s">
        <v>5</v>
      </c>
      <c r="C8" s="6">
        <v>2.007292692965E-5</v>
      </c>
      <c r="D8" s="6">
        <v>9.2246751207959994E-9</v>
      </c>
      <c r="E8" s="6">
        <v>2.0082151604770799E-5</v>
      </c>
    </row>
    <row r="9" spans="2:9" x14ac:dyDescent="0.25">
      <c r="B9" s="5" t="s">
        <v>6</v>
      </c>
      <c r="C9" s="6">
        <v>1.6487079465450001E-6</v>
      </c>
      <c r="D9" s="6">
        <v>5.9479197779950001E-10</v>
      </c>
      <c r="E9" s="6">
        <v>1.6493027385228E-6</v>
      </c>
    </row>
    <row r="10" spans="2:9" x14ac:dyDescent="0.25">
      <c r="B10" s="5" t="s">
        <v>7</v>
      </c>
      <c r="C10" s="6">
        <v>1.1274244743620001E-5</v>
      </c>
      <c r="D10" s="6">
        <v>5.1985523814870001E-9</v>
      </c>
      <c r="E10" s="6">
        <v>1.12794432960015E-5</v>
      </c>
    </row>
    <row r="11" spans="2:9" x14ac:dyDescent="0.25">
      <c r="B11" s="7" t="s">
        <v>8</v>
      </c>
      <c r="C11" s="8">
        <v>5.0130049242549999E-6</v>
      </c>
      <c r="D11" s="8">
        <v>1.0750576321789999E-9</v>
      </c>
      <c r="E11" s="8">
        <v>5.0140799818871799E-6</v>
      </c>
    </row>
    <row r="12" spans="2:9" s="1" customFormat="1" ht="30" x14ac:dyDescent="0.25">
      <c r="B12" s="4" t="s">
        <v>23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1.374760474368E-12</v>
      </c>
      <c r="D13" s="6">
        <v>1.5867925144249999E-12</v>
      </c>
      <c r="E13" s="6">
        <v>1.4807764943965001E-12</v>
      </c>
      <c r="F13" s="6">
        <v>6.8780477410779997E-12</v>
      </c>
      <c r="G13" s="6">
        <v>6.8413645179810001E-12</v>
      </c>
      <c r="H13" s="6">
        <v>6.8597061295294999E-12</v>
      </c>
      <c r="I13" s="5">
        <v>4.6325060908838998</v>
      </c>
    </row>
    <row r="14" spans="2:9" x14ac:dyDescent="0.25">
      <c r="B14" s="5" t="s">
        <v>5</v>
      </c>
      <c r="C14" s="6">
        <v>1.483332376391E-12</v>
      </c>
      <c r="D14" s="6">
        <v>1.9896013180379999E-12</v>
      </c>
      <c r="E14" s="6">
        <v>1.7364668472145E-12</v>
      </c>
      <c r="F14" s="6">
        <v>1.428973925521E-11</v>
      </c>
      <c r="G14" s="6">
        <v>1.4582272516269999E-11</v>
      </c>
      <c r="H14" s="6">
        <v>1.443600588574E-11</v>
      </c>
      <c r="I14" s="5">
        <v>8.3134359339466108</v>
      </c>
    </row>
    <row r="15" spans="2:9" x14ac:dyDescent="0.25">
      <c r="B15" s="5" t="s">
        <v>6</v>
      </c>
      <c r="C15" s="6">
        <v>1.304422407335E-12</v>
      </c>
      <c r="D15" s="6">
        <v>1.427270464412E-12</v>
      </c>
      <c r="E15" s="6">
        <v>1.3658464358735E-12</v>
      </c>
      <c r="F15" s="6">
        <v>6.847907866594E-12</v>
      </c>
      <c r="G15" s="6">
        <v>6.7078626486040002E-12</v>
      </c>
      <c r="H15" s="6">
        <v>6.7778852575990001E-12</v>
      </c>
      <c r="I15" s="5">
        <v>4.9624065191957998</v>
      </c>
    </row>
    <row r="16" spans="2:9" x14ac:dyDescent="0.25">
      <c r="B16" s="5" t="s">
        <v>7</v>
      </c>
      <c r="C16" s="6">
        <v>1.406373717092E-12</v>
      </c>
      <c r="D16" s="6">
        <v>1.8263648438879999E-12</v>
      </c>
      <c r="E16" s="6">
        <v>1.61636928049E-12</v>
      </c>
      <c r="F16" s="6">
        <v>8.6730980594920001E-12</v>
      </c>
      <c r="G16" s="6">
        <v>8.8425161916660006E-12</v>
      </c>
      <c r="H16" s="6">
        <v>8.7578071255789995E-12</v>
      </c>
      <c r="I16" s="5">
        <v>5.4181969623451902</v>
      </c>
    </row>
    <row r="17" spans="2:9" x14ac:dyDescent="0.25">
      <c r="B17" s="5" t="s">
        <v>8</v>
      </c>
      <c r="C17" s="6">
        <v>1.342831485968E-12</v>
      </c>
      <c r="D17" s="6">
        <v>1.431240369162E-12</v>
      </c>
      <c r="E17" s="6">
        <v>1.387035927565E-12</v>
      </c>
      <c r="F17" s="6">
        <v>6.0725306684729999E-12</v>
      </c>
      <c r="G17" s="6">
        <v>5.9175059230559999E-12</v>
      </c>
      <c r="H17" s="6">
        <v>5.9950182957645003E-12</v>
      </c>
      <c r="I17" s="5">
        <v>4.3221795316355003</v>
      </c>
    </row>
    <row r="18" spans="2:9" s="1" customFormat="1" ht="45" x14ac:dyDescent="0.25">
      <c r="B18" s="4" t="s">
        <v>23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5.6024710540769998E-12</v>
      </c>
      <c r="D19" s="6">
        <v>5.2937382316640003E-12</v>
      </c>
      <c r="E19" s="6">
        <v>5.4481046428704996E-12</v>
      </c>
      <c r="F19" s="5">
        <v>1.2590995546508501</v>
      </c>
    </row>
    <row r="20" spans="2:9" x14ac:dyDescent="0.25">
      <c r="B20" s="5" t="s">
        <v>5</v>
      </c>
      <c r="C20" s="6">
        <v>1.691470233897E-11</v>
      </c>
      <c r="D20" s="6">
        <v>1.5699039221780001E-11</v>
      </c>
      <c r="E20" s="6">
        <v>1.6306870780375001E-11</v>
      </c>
      <c r="F20" s="5">
        <v>0.88527137304070902</v>
      </c>
    </row>
    <row r="21" spans="2:9" x14ac:dyDescent="0.25">
      <c r="B21" s="5" t="s">
        <v>6</v>
      </c>
      <c r="C21" s="6">
        <v>5.7940562606670004E-12</v>
      </c>
      <c r="D21" s="6">
        <v>5.7403181271729999E-12</v>
      </c>
      <c r="E21" s="6">
        <v>5.7671871939200001E-12</v>
      </c>
      <c r="F21" s="5">
        <v>1.1752497412854099</v>
      </c>
    </row>
    <row r="22" spans="2:9" x14ac:dyDescent="0.25">
      <c r="B22" s="5" t="s">
        <v>7</v>
      </c>
      <c r="C22" s="6">
        <v>6.1990718658290001E-12</v>
      </c>
      <c r="D22" s="6">
        <v>5.5732909063869997E-12</v>
      </c>
      <c r="E22" s="6">
        <v>5.8861813861080003E-12</v>
      </c>
      <c r="F22" s="5">
        <v>1.4878588597776401</v>
      </c>
    </row>
    <row r="23" spans="2:9" x14ac:dyDescent="0.25">
      <c r="B23" s="7" t="s">
        <v>8</v>
      </c>
      <c r="C23" s="8">
        <v>6.2523072489129999E-12</v>
      </c>
      <c r="D23" s="8">
        <v>6.1561433793899998E-12</v>
      </c>
      <c r="E23" s="8">
        <v>6.2042253141515003E-12</v>
      </c>
      <c r="F23" s="7">
        <v>0.96627991283459502</v>
      </c>
    </row>
    <row r="24" spans="2:9" s="1" customFormat="1" ht="30" x14ac:dyDescent="0.25">
      <c r="B24" s="4" t="s">
        <v>23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1.765180550853E-8</v>
      </c>
      <c r="D25" s="6">
        <v>8.5418586284869994E-9</v>
      </c>
      <c r="E25" s="6">
        <v>1.5799294033099999E-8</v>
      </c>
      <c r="F25" s="6">
        <v>5.4481046428704996E-12</v>
      </c>
      <c r="G25" s="6">
        <v>6.8597061295294999E-12</v>
      </c>
      <c r="H25" s="6">
        <v>1.4807764943965001E-12</v>
      </c>
    </row>
    <row r="26" spans="2:9" x14ac:dyDescent="0.25">
      <c r="B26" s="5" t="s">
        <v>5</v>
      </c>
      <c r="C26" s="6">
        <v>1.3732893927530001E-8</v>
      </c>
      <c r="D26" s="6">
        <v>4.9617833877089998E-9</v>
      </c>
      <c r="E26" s="6">
        <v>1.2466333714959999E-8</v>
      </c>
      <c r="F26" s="6">
        <v>1.6306870780375001E-11</v>
      </c>
      <c r="G26" s="6">
        <v>1.443600588574E-11</v>
      </c>
      <c r="H26" s="6">
        <v>1.7364668472145E-12</v>
      </c>
    </row>
    <row r="27" spans="2:9" x14ac:dyDescent="0.25">
      <c r="B27" s="5" t="s">
        <v>6</v>
      </c>
      <c r="C27" s="6">
        <v>2.3441027416740002E-8</v>
      </c>
      <c r="D27" s="6">
        <v>1.388861051284E-8</v>
      </c>
      <c r="E27" s="6">
        <v>2.0775081020070001E-8</v>
      </c>
      <c r="F27" s="6">
        <v>5.7671871939200001E-12</v>
      </c>
      <c r="G27" s="6">
        <v>6.7778852575990001E-12</v>
      </c>
      <c r="H27" s="6">
        <v>1.3658464358735E-12</v>
      </c>
    </row>
    <row r="28" spans="2:9" x14ac:dyDescent="0.25">
      <c r="B28" s="5" t="s">
        <v>7</v>
      </c>
      <c r="C28" s="6">
        <v>2.0573093147699999E-8</v>
      </c>
      <c r="D28" s="6">
        <v>1.123081708825E-8</v>
      </c>
      <c r="E28" s="6">
        <v>1.820819271472E-8</v>
      </c>
      <c r="F28" s="6">
        <v>5.8861813861080003E-12</v>
      </c>
      <c r="G28" s="6">
        <v>8.7578071255789995E-12</v>
      </c>
      <c r="H28" s="6">
        <v>1.61636928049E-12</v>
      </c>
    </row>
    <row r="29" spans="2:9" x14ac:dyDescent="0.25">
      <c r="B29" s="5" t="s">
        <v>8</v>
      </c>
      <c r="C29" s="6">
        <v>1.6285415633809998E-8</v>
      </c>
      <c r="D29" s="6">
        <v>7.3460032272919999E-9</v>
      </c>
      <c r="E29" s="6">
        <v>1.4765463119579999E-8</v>
      </c>
      <c r="F29" s="6">
        <v>6.2042253141515003E-12</v>
      </c>
      <c r="G29" s="6">
        <v>5.9950182957645003E-12</v>
      </c>
      <c r="H29" s="6">
        <v>1.387035927565E-12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9"/>
  <sheetViews>
    <sheetView workbookViewId="0">
      <selection activeCell="A18" sqref="A18:XFD18"/>
    </sheetView>
  </sheetViews>
  <sheetFormatPr defaultRowHeight="15" x14ac:dyDescent="0.25"/>
  <cols>
    <col min="1" max="1" width="9.140625" style="2"/>
    <col min="2" max="2" width="20.140625" style="2" bestFit="1" customWidth="1"/>
    <col min="3" max="3" width="20.140625" style="2" customWidth="1"/>
    <col min="4" max="4" width="22.28515625" style="2" customWidth="1"/>
    <col min="5" max="5" width="16.85546875" style="2" customWidth="1"/>
    <col min="6" max="6" width="17.7109375" style="2" customWidth="1"/>
    <col min="7" max="7" width="16.42578125" style="2" customWidth="1"/>
    <col min="8" max="8" width="15.140625" style="2" customWidth="1"/>
    <col min="9" max="9" width="20.5703125" style="2" customWidth="1"/>
    <col min="10" max="16384" width="9.140625" style="2"/>
  </cols>
  <sheetData>
    <row r="6" spans="2:9" s="1" customFormat="1" ht="30" x14ac:dyDescent="0.25">
      <c r="B6" s="4" t="s">
        <v>24</v>
      </c>
      <c r="C6" s="4" t="s">
        <v>1</v>
      </c>
      <c r="D6" s="4" t="s">
        <v>2</v>
      </c>
      <c r="E6" s="4" t="s">
        <v>3</v>
      </c>
    </row>
    <row r="7" spans="2:9" x14ac:dyDescent="0.25">
      <c r="B7" s="5" t="s">
        <v>4</v>
      </c>
      <c r="C7" s="6">
        <v>6.4521021024860002E-6</v>
      </c>
      <c r="D7" s="6">
        <v>2.202432792211E-9</v>
      </c>
      <c r="E7" s="6">
        <v>6.4543045352782099E-6</v>
      </c>
    </row>
    <row r="8" spans="2:9" x14ac:dyDescent="0.25">
      <c r="B8" s="5" t="s">
        <v>5</v>
      </c>
      <c r="C8" s="6">
        <v>2.345973683891E-5</v>
      </c>
      <c r="D8" s="6">
        <v>9.2111293171039994E-9</v>
      </c>
      <c r="E8" s="6">
        <v>2.3468947968227099E-5</v>
      </c>
    </row>
    <row r="9" spans="2:9" x14ac:dyDescent="0.25">
      <c r="B9" s="5" t="s">
        <v>6</v>
      </c>
      <c r="C9" s="6">
        <v>1.878456554293E-6</v>
      </c>
      <c r="D9" s="6">
        <v>5.0982866220820002E-10</v>
      </c>
      <c r="E9" s="6">
        <v>1.87896638295521E-6</v>
      </c>
    </row>
    <row r="10" spans="2:9" x14ac:dyDescent="0.25">
      <c r="B10" s="5" t="s">
        <v>7</v>
      </c>
      <c r="C10" s="6">
        <v>1.331246803838E-5</v>
      </c>
      <c r="D10" s="6">
        <v>5.1871979626429997E-9</v>
      </c>
      <c r="E10" s="6">
        <v>1.33176552363426E-5</v>
      </c>
    </row>
    <row r="11" spans="2:9" x14ac:dyDescent="0.25">
      <c r="B11" s="7" t="s">
        <v>8</v>
      </c>
      <c r="C11" s="8">
        <v>5.6777143566979999E-6</v>
      </c>
      <c r="D11" s="8">
        <v>9.8276120562640001E-10</v>
      </c>
      <c r="E11" s="8">
        <v>5.67869711790363E-6</v>
      </c>
    </row>
    <row r="12" spans="2:9" s="1" customFormat="1" ht="30" x14ac:dyDescent="0.25">
      <c r="B12" s="4" t="s">
        <v>24</v>
      </c>
      <c r="C12" s="4" t="s">
        <v>9</v>
      </c>
      <c r="D12" s="4" t="s">
        <v>10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15</v>
      </c>
    </row>
    <row r="13" spans="2:9" x14ac:dyDescent="0.25">
      <c r="B13" s="5" t="s">
        <v>4</v>
      </c>
      <c r="C13" s="6">
        <v>2.1506597223190001E-12</v>
      </c>
      <c r="D13" s="6">
        <v>2.453867336625E-12</v>
      </c>
      <c r="E13" s="6">
        <v>2.3022635294720001E-12</v>
      </c>
      <c r="F13" s="6">
        <v>1.093209129412E-11</v>
      </c>
      <c r="G13" s="6">
        <v>1.084371434829E-11</v>
      </c>
      <c r="H13" s="6">
        <v>1.0887902821205E-11</v>
      </c>
      <c r="I13" s="5">
        <v>4.72921656527393</v>
      </c>
    </row>
    <row r="14" spans="2:9" x14ac:dyDescent="0.25">
      <c r="B14" s="5" t="s">
        <v>5</v>
      </c>
      <c r="C14" s="6">
        <v>2.515657547949E-12</v>
      </c>
      <c r="D14" s="6">
        <v>3.2910651811589999E-12</v>
      </c>
      <c r="E14" s="6">
        <v>2.903361364554E-12</v>
      </c>
      <c r="F14" s="6">
        <v>2.8275792506310001E-11</v>
      </c>
      <c r="G14" s="6">
        <v>2.8650637806389998E-11</v>
      </c>
      <c r="H14" s="6">
        <v>2.8463215156350001E-11</v>
      </c>
      <c r="I14" s="5">
        <v>9.80353858250173</v>
      </c>
    </row>
    <row r="15" spans="2:9" x14ac:dyDescent="0.25">
      <c r="B15" s="5" t="s">
        <v>6</v>
      </c>
      <c r="C15" s="6">
        <v>1.9973823275340002E-12</v>
      </c>
      <c r="D15" s="6">
        <v>2.1530808140960002E-12</v>
      </c>
      <c r="E15" s="6">
        <v>2.075231570815E-12</v>
      </c>
      <c r="F15" s="6">
        <v>1.071838536958E-11</v>
      </c>
      <c r="G15" s="6">
        <v>1.0438638613440001E-11</v>
      </c>
      <c r="H15" s="6">
        <v>1.057851199151E-11</v>
      </c>
      <c r="I15" s="5">
        <v>5.0975091841704803</v>
      </c>
    </row>
    <row r="16" spans="2:9" x14ac:dyDescent="0.25">
      <c r="B16" s="5" t="s">
        <v>7</v>
      </c>
      <c r="C16" s="6">
        <v>2.234159910554E-12</v>
      </c>
      <c r="D16" s="6">
        <v>2.9021862179220001E-12</v>
      </c>
      <c r="E16" s="6">
        <v>2.5681730642379999E-12</v>
      </c>
      <c r="F16" s="6">
        <v>1.4134609022059999E-11</v>
      </c>
      <c r="G16" s="6">
        <v>1.442652223566E-11</v>
      </c>
      <c r="H16" s="6">
        <v>1.428056562886E-11</v>
      </c>
      <c r="I16" s="5">
        <v>5.56059318108968</v>
      </c>
    </row>
    <row r="17" spans="2:9" x14ac:dyDescent="0.25">
      <c r="B17" s="5" t="s">
        <v>8</v>
      </c>
      <c r="C17" s="6">
        <v>2.0344035502140002E-12</v>
      </c>
      <c r="D17" s="6">
        <v>2.1801379017440001E-12</v>
      </c>
      <c r="E17" s="6">
        <v>2.1072707259789999E-12</v>
      </c>
      <c r="F17" s="6">
        <v>9.5587131376299994E-12</v>
      </c>
      <c r="G17" s="6">
        <v>9.367969742061E-12</v>
      </c>
      <c r="H17" s="6">
        <v>9.4633414398455005E-12</v>
      </c>
      <c r="I17" s="5">
        <v>4.49080477566498</v>
      </c>
    </row>
    <row r="18" spans="2:9" s="1" customFormat="1" ht="45" x14ac:dyDescent="0.25">
      <c r="B18" s="4" t="s">
        <v>24</v>
      </c>
      <c r="C18" s="4" t="s">
        <v>16</v>
      </c>
      <c r="D18" s="4" t="s">
        <v>17</v>
      </c>
      <c r="E18" s="4" t="s">
        <v>18</v>
      </c>
      <c r="F18" s="4" t="s">
        <v>19</v>
      </c>
    </row>
    <row r="19" spans="2:9" x14ac:dyDescent="0.25">
      <c r="B19" s="5" t="s">
        <v>4</v>
      </c>
      <c r="C19" s="6">
        <v>8.8184005471590005E-12</v>
      </c>
      <c r="D19" s="6">
        <v>8.2410924572890002E-12</v>
      </c>
      <c r="E19" s="6">
        <v>8.5297465022240004E-12</v>
      </c>
      <c r="F19" s="5">
        <v>1.2764626496656299</v>
      </c>
    </row>
    <row r="20" spans="2:9" x14ac:dyDescent="0.25">
      <c r="B20" s="5" t="s">
        <v>5</v>
      </c>
      <c r="C20" s="6">
        <v>4.9989138649730002E-11</v>
      </c>
      <c r="D20" s="6">
        <v>4.7970789889739998E-11</v>
      </c>
      <c r="E20" s="6">
        <v>4.8979964269735003E-11</v>
      </c>
      <c r="F20" s="5">
        <v>0.58111955736843202</v>
      </c>
    </row>
    <row r="21" spans="2:9" x14ac:dyDescent="0.25">
      <c r="B21" s="5" t="s">
        <v>6</v>
      </c>
      <c r="C21" s="6">
        <v>8.7986972116209995E-12</v>
      </c>
      <c r="D21" s="6">
        <v>8.6793814149219999E-12</v>
      </c>
      <c r="E21" s="6">
        <v>8.7390393132715005E-12</v>
      </c>
      <c r="F21" s="5">
        <v>1.2104891181167901</v>
      </c>
    </row>
    <row r="22" spans="2:9" x14ac:dyDescent="0.25">
      <c r="B22" s="5" t="s">
        <v>7</v>
      </c>
      <c r="C22" s="6">
        <v>1.028279788838E-11</v>
      </c>
      <c r="D22" s="6">
        <v>9.1696295216699996E-12</v>
      </c>
      <c r="E22" s="6">
        <v>9.7262137050249996E-12</v>
      </c>
      <c r="F22" s="5">
        <v>1.46825538302557</v>
      </c>
    </row>
    <row r="23" spans="2:9" x14ac:dyDescent="0.25">
      <c r="B23" s="5" t="s">
        <v>8</v>
      </c>
      <c r="C23" s="6">
        <v>1.3446920606679999E-11</v>
      </c>
      <c r="D23" s="6">
        <v>1.381893097924E-11</v>
      </c>
      <c r="E23" s="6">
        <v>1.363292579296E-11</v>
      </c>
      <c r="F23" s="5">
        <v>0.69415337423257595</v>
      </c>
    </row>
    <row r="24" spans="2:9" s="1" customFormat="1" ht="30" x14ac:dyDescent="0.25">
      <c r="B24" s="4" t="s">
        <v>24</v>
      </c>
      <c r="C24" s="4" t="s">
        <v>79</v>
      </c>
      <c r="D24" s="4" t="s">
        <v>80</v>
      </c>
      <c r="E24" s="4" t="s">
        <v>81</v>
      </c>
      <c r="F24" s="4" t="s">
        <v>18</v>
      </c>
      <c r="G24" s="4" t="s">
        <v>82</v>
      </c>
      <c r="H24" s="4" t="s">
        <v>11</v>
      </c>
    </row>
    <row r="25" spans="2:9" x14ac:dyDescent="0.25">
      <c r="B25" s="5" t="s">
        <v>4</v>
      </c>
      <c r="C25" s="6">
        <v>1.441886027611E-8</v>
      </c>
      <c r="D25" s="6">
        <v>5.6016862945760001E-9</v>
      </c>
      <c r="E25" s="6">
        <v>1.307781432071E-8</v>
      </c>
      <c r="F25" s="6">
        <v>8.5297465022240004E-12</v>
      </c>
      <c r="G25" s="6">
        <v>1.0887902821205E-11</v>
      </c>
      <c r="H25" s="6">
        <v>2.3022635294720001E-12</v>
      </c>
    </row>
    <row r="26" spans="2:9" x14ac:dyDescent="0.25">
      <c r="B26" s="5" t="s">
        <v>5</v>
      </c>
      <c r="C26" s="6">
        <v>1.217980808611E-8</v>
      </c>
      <c r="D26" s="6">
        <v>3.6358487161809999E-9</v>
      </c>
      <c r="E26" s="6">
        <v>1.122364841611E-8</v>
      </c>
      <c r="F26" s="6">
        <v>4.8979964269735003E-11</v>
      </c>
      <c r="G26" s="6">
        <v>2.8463215156350001E-11</v>
      </c>
      <c r="H26" s="6">
        <v>2.903361364554E-12</v>
      </c>
    </row>
    <row r="27" spans="2:9" x14ac:dyDescent="0.25">
      <c r="B27" s="5" t="s">
        <v>6</v>
      </c>
      <c r="C27" s="6">
        <v>1.7360648215880001E-8</v>
      </c>
      <c r="D27" s="6">
        <v>8.2437248970390003E-9</v>
      </c>
      <c r="E27" s="6">
        <v>1.5547098177959999E-8</v>
      </c>
      <c r="F27" s="6">
        <v>8.7390393132715005E-12</v>
      </c>
      <c r="G27" s="6">
        <v>1.057851199151E-11</v>
      </c>
      <c r="H27" s="6">
        <v>2.075231570815E-12</v>
      </c>
    </row>
    <row r="28" spans="2:9" x14ac:dyDescent="0.25">
      <c r="B28" s="5" t="s">
        <v>7</v>
      </c>
      <c r="C28" s="6">
        <v>1.5812928693009999E-8</v>
      </c>
      <c r="D28" s="6">
        <v>6.8357561927130004E-9</v>
      </c>
      <c r="E28" s="6">
        <v>1.416386369391E-8</v>
      </c>
      <c r="F28" s="6">
        <v>9.7262137050249996E-12</v>
      </c>
      <c r="G28" s="6">
        <v>1.428056562886E-11</v>
      </c>
      <c r="H28" s="6">
        <v>2.5681730642379999E-12</v>
      </c>
    </row>
    <row r="29" spans="2:9" x14ac:dyDescent="0.25">
      <c r="B29" s="5" t="s">
        <v>8</v>
      </c>
      <c r="C29" s="6">
        <v>1.3689081045E-8</v>
      </c>
      <c r="D29" s="6">
        <v>4.9938316737170003E-9</v>
      </c>
      <c r="E29" s="6">
        <v>1.25743760924E-8</v>
      </c>
      <c r="F29" s="6">
        <v>1.363292579296E-11</v>
      </c>
      <c r="G29" s="6">
        <v>9.4633414398455005E-12</v>
      </c>
      <c r="H29" s="6">
        <v>2.1072707259789999E-12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Old and New Design Comparison</vt:lpstr>
      <vt:lpstr>0.5v OLD</vt:lpstr>
      <vt:lpstr>0.3V_27C</vt:lpstr>
      <vt:lpstr>0.35V_27C</vt:lpstr>
      <vt:lpstr>0.4V_27C</vt:lpstr>
      <vt:lpstr>0.45V_27C</vt:lpstr>
      <vt:lpstr>0.9V</vt:lpstr>
      <vt:lpstr>1.0V</vt:lpstr>
      <vt:lpstr>1.2V</vt:lpstr>
      <vt:lpstr>0.5V_-40C</vt:lpstr>
      <vt:lpstr>0.5V_0C</vt:lpstr>
      <vt:lpstr>0.5V_27</vt:lpstr>
      <vt:lpstr>0.5V_65C</vt:lpstr>
      <vt:lpstr>0.5V_125C</vt:lpstr>
      <vt:lpstr>Energy Savigngs Plots</vt:lpstr>
      <vt:lpstr>Energy Delay Plots</vt:lpstr>
      <vt:lpstr>Temperature Plots</vt:lpstr>
      <vt:lpstr>XRC TT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2012-12-11T22:41:36Z</dcterms:modified>
</cp:coreProperties>
</file>